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50" i="1" l="1"/>
  <c r="J51" i="1"/>
  <c r="I51" i="1"/>
  <c r="J53" i="1"/>
  <c r="I99" i="1" l="1"/>
  <c r="I67" i="1"/>
  <c r="I84" i="1"/>
  <c r="J88" i="1"/>
  <c r="J102" i="1" l="1"/>
  <c r="I102" i="1"/>
  <c r="J103" i="1"/>
  <c r="I70" i="1"/>
  <c r="J75" i="1"/>
  <c r="I38" i="1" l="1"/>
  <c r="I23" i="1" s="1"/>
  <c r="J56" i="1" l="1"/>
  <c r="J32" i="1" l="1"/>
  <c r="I32" i="1"/>
  <c r="J33" i="1"/>
  <c r="I33" i="1"/>
  <c r="J34" i="1"/>
  <c r="J35" i="1"/>
  <c r="J96" i="1"/>
  <c r="I27" i="1" l="1"/>
  <c r="J69" i="1" l="1"/>
  <c r="I97" i="1"/>
  <c r="J98" i="1"/>
  <c r="J97" i="1" s="1"/>
  <c r="J46" i="1"/>
  <c r="I107" i="1" l="1"/>
  <c r="I80" i="1"/>
  <c r="I78" i="1"/>
  <c r="J78" i="1" s="1"/>
  <c r="J79" i="1"/>
  <c r="J81" i="1"/>
  <c r="I58" i="1"/>
  <c r="J48" i="1"/>
  <c r="J108" i="1"/>
  <c r="J60" i="1" l="1"/>
  <c r="J49" i="1" l="1"/>
  <c r="J47" i="1" l="1"/>
  <c r="J44" i="1"/>
  <c r="J31" i="1" l="1"/>
  <c r="J39" i="1"/>
  <c r="I50" i="1"/>
  <c r="I22" i="1" s="1"/>
  <c r="I112" i="1" s="1"/>
  <c r="J52" i="1"/>
  <c r="I55" i="1"/>
  <c r="I54" i="1" s="1"/>
  <c r="I63" i="1"/>
  <c r="I76" i="1"/>
  <c r="I83" i="1"/>
  <c r="I66" i="1" l="1"/>
  <c r="I57" i="1"/>
  <c r="I20" i="1"/>
  <c r="I19" i="1" s="1"/>
  <c r="I18" i="1" s="1"/>
  <c r="I24" i="1"/>
  <c r="I29" i="1"/>
  <c r="I26" i="1" s="1"/>
  <c r="I36" i="1"/>
  <c r="J36" i="1" s="1"/>
  <c r="J58" i="1"/>
  <c r="J73" i="1"/>
  <c r="J65" i="1"/>
  <c r="J80" i="1"/>
  <c r="J82" i="1"/>
  <c r="J76" i="1"/>
  <c r="J77" i="1"/>
  <c r="J70" i="1"/>
  <c r="J42" i="1"/>
  <c r="J43" i="1"/>
  <c r="J74" i="1"/>
  <c r="J40" i="1"/>
  <c r="J62" i="1"/>
  <c r="J93" i="1"/>
  <c r="J92" i="1"/>
  <c r="I100" i="1"/>
  <c r="J100" i="1" s="1"/>
  <c r="J111" i="1"/>
  <c r="I110" i="1"/>
  <c r="J107" i="1"/>
  <c r="J105" i="1"/>
  <c r="I104" i="1"/>
  <c r="J104" i="1" s="1"/>
  <c r="J101" i="1"/>
  <c r="J95" i="1"/>
  <c r="J94" i="1"/>
  <c r="J91" i="1"/>
  <c r="J90" i="1"/>
  <c r="J89" i="1"/>
  <c r="J87" i="1"/>
  <c r="J86" i="1"/>
  <c r="J85" i="1"/>
  <c r="J72" i="1"/>
  <c r="J71" i="1"/>
  <c r="J68" i="1"/>
  <c r="J67" i="1"/>
  <c r="J64" i="1"/>
  <c r="J61" i="1"/>
  <c r="J59" i="1"/>
  <c r="J41" i="1"/>
  <c r="J37" i="1"/>
  <c r="J30" i="1"/>
  <c r="J28" i="1"/>
  <c r="J25" i="1"/>
  <c r="J21" i="1"/>
  <c r="J24" i="1" l="1"/>
  <c r="J38" i="1"/>
  <c r="J110" i="1"/>
  <c r="J29" i="1"/>
  <c r="J84" i="1"/>
  <c r="J83" i="1"/>
  <c r="J20" i="1"/>
  <c r="J57" i="1"/>
  <c r="J55" i="1"/>
  <c r="J63" i="1"/>
  <c r="J66" i="1"/>
  <c r="I109" i="1"/>
  <c r="J109" i="1" s="1"/>
  <c r="J99" i="1"/>
  <c r="I106" i="1"/>
  <c r="J106" i="1" s="1"/>
  <c r="J18" i="1"/>
  <c r="J54" i="1"/>
  <c r="J19" i="1"/>
  <c r="J27" i="1" l="1"/>
  <c r="J23" i="1" l="1"/>
  <c r="J26" i="1"/>
  <c r="J22" i="1" l="1"/>
  <c r="J112" i="1"/>
</calcChain>
</file>

<file path=xl/sharedStrings.xml><?xml version="1.0" encoding="utf-8"?>
<sst xmlns="http://schemas.openxmlformats.org/spreadsheetml/2006/main" count="519" uniqueCount="137">
  <si>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</si>
  <si>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</si>
  <si>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</si>
  <si>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</si>
  <si>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</si>
  <si>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</si>
  <si>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</si>
  <si>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</si>
  <si>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</si>
  <si>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</si>
  <si>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</si>
  <si>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</si>
  <si>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Всего</t>
  </si>
  <si>
    <t>Лицевой счет</t>
  </si>
  <si>
    <r>
      <t>С</t>
    </r>
    <r>
      <rPr>
        <b/>
        <sz val="12"/>
        <color theme="1"/>
        <rFont val="Times New Roman"/>
        <family val="1"/>
        <charset val="204"/>
      </rPr>
      <t>правка – уведомление о показателях (об изменении) сводной бюджетной росписи и лимитов</t>
    </r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</si>
  <si>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</si>
  <si>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</si>
  <si>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</si>
  <si>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</si>
  <si>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</si>
  <si>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</si>
  <si>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</si>
  <si>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</si>
  <si>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</si>
  <si>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</si>
  <si>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</si>
  <si>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</si>
  <si>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</si>
  <si>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</si>
  <si>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</si>
  <si>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</si>
  <si>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</si>
  <si>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</si>
  <si>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</si>
  <si>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</si>
  <si>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</si>
  <si>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</si>
  <si>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</si>
  <si>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</si>
  <si>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</si>
  <si>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5050000190</t>
  </si>
  <si>
    <t>5050060190</t>
  </si>
  <si>
    <t>5050010050</t>
  </si>
  <si>
    <t>240</t>
  </si>
  <si>
    <t>0540110410</t>
  </si>
  <si>
    <t>0540410410</t>
  </si>
  <si>
    <t>6010010060</t>
  </si>
  <si>
    <t>(рублей)</t>
  </si>
  <si>
    <t xml:space="preserve">    БА </t>
  </si>
  <si>
    <t>ЛБО</t>
  </si>
  <si>
    <t>Код классификации расходов бюджетов</t>
  </si>
  <si>
    <t>07100S0120</t>
  </si>
  <si>
    <t>850</t>
  </si>
  <si>
    <t>0710060120</t>
  </si>
  <si>
    <t>110</t>
  </si>
  <si>
    <t>630</t>
  </si>
  <si>
    <t>992</t>
  </si>
  <si>
    <t>000000</t>
  </si>
  <si>
    <t>0710010100</t>
  </si>
  <si>
    <t>0440062440</t>
  </si>
  <si>
    <t>180.002.016</t>
  </si>
  <si>
    <t>830</t>
  </si>
  <si>
    <t>180.002.019</t>
  </si>
  <si>
    <t>5090910050</t>
  </si>
  <si>
    <t>(подпись)</t>
  </si>
  <si>
    <t>поселения Новокубанского района</t>
  </si>
  <si>
    <t>1110010290</t>
  </si>
  <si>
    <t>401.003.000</t>
  </si>
  <si>
    <t>190.000.000</t>
  </si>
  <si>
    <t>190.003.001</t>
  </si>
  <si>
    <t>000.000.000</t>
  </si>
  <si>
    <t>202.309.000</t>
  </si>
  <si>
    <t xml:space="preserve">Новокубанского района 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</si>
  <si>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</si>
  <si>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</si>
  <si>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</si>
  <si>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Начальник отдела экономики и финансов</t>
  </si>
  <si>
    <t>администрации Ковалевского сельского</t>
  </si>
  <si>
    <t>И.А.Игнатущенко</t>
  </si>
  <si>
    <t>1001</t>
  </si>
  <si>
    <t>0310310250</t>
  </si>
  <si>
    <t>0310</t>
  </si>
  <si>
    <t>0203</t>
  </si>
  <si>
    <t>0200</t>
  </si>
  <si>
    <t>5050051180</t>
  </si>
  <si>
    <t>120</t>
  </si>
  <si>
    <t>360</t>
  </si>
  <si>
    <t>1101</t>
  </si>
  <si>
    <t>5050011190</t>
  </si>
  <si>
    <t>540</t>
  </si>
  <si>
    <t>5020212190</t>
  </si>
  <si>
    <t>5070110530</t>
  </si>
  <si>
    <t>5080100590</t>
  </si>
  <si>
    <t>0420110360</t>
  </si>
  <si>
    <t>0450110380</t>
  </si>
  <si>
    <t>0910110170</t>
  </si>
  <si>
    <t>0705</t>
  </si>
  <si>
    <t>1010110200</t>
  </si>
  <si>
    <t>0710100590</t>
  </si>
  <si>
    <t>0710210230</t>
  </si>
  <si>
    <t>0220110160</t>
  </si>
  <si>
    <t>0810110120</t>
  </si>
  <si>
    <t>0620110140</t>
  </si>
  <si>
    <t>0510110390</t>
  </si>
  <si>
    <t>0530110400</t>
  </si>
  <si>
    <t>1210210270</t>
  </si>
  <si>
    <t>2310110510</t>
  </si>
  <si>
    <t>0804</t>
  </si>
  <si>
    <t>9910011620</t>
  </si>
  <si>
    <t>Приложение № 2</t>
  </si>
  <si>
    <t>0210110810</t>
  </si>
  <si>
    <t>320</t>
  </si>
  <si>
    <t>0440110340</t>
  </si>
  <si>
    <t>0440110350</t>
  </si>
  <si>
    <t>0550010420</t>
  </si>
  <si>
    <t>810</t>
  </si>
  <si>
    <t xml:space="preserve"> бюджетных обязательств   на 2024 год</t>
  </si>
  <si>
    <t>0107</t>
  </si>
  <si>
    <t>0570110550</t>
  </si>
  <si>
    <t>5070000000</t>
  </si>
  <si>
    <t>5100000000</t>
  </si>
  <si>
    <t>5110000170</t>
  </si>
  <si>
    <t>880</t>
  </si>
  <si>
    <t>5110000180</t>
  </si>
  <si>
    <r>
      <t xml:space="preserve">от </t>
    </r>
    <r>
      <rPr>
        <u/>
        <sz val="12"/>
        <color theme="1"/>
        <rFont val="Times New Roman"/>
        <family val="1"/>
        <charset val="204"/>
      </rPr>
      <t>13.12.2023   № 142</t>
    </r>
  </si>
  <si>
    <t>0540310410</t>
  </si>
  <si>
    <t>07102L4670</t>
  </si>
  <si>
    <t>УТВЕРЖДАЮ
Глава Ковалевского сельского поселения Новокубанского района
__________________________________
(подпись)                   (расшифровка подписи)
_____________________ года
(дата)</t>
  </si>
  <si>
    <t>0540462985</t>
  </si>
  <si>
    <t>1003</t>
  </si>
  <si>
    <t>9910040070</t>
  </si>
  <si>
    <t>310</t>
  </si>
  <si>
    <t>07101К1640</t>
  </si>
  <si>
    <t xml:space="preserve">Глава Ковалевского сельского  поселения </t>
  </si>
  <si>
    <t>А.Б.Гиря</t>
  </si>
  <si>
    <t>5050011180</t>
  </si>
  <si>
    <r>
      <t>от 1</t>
    </r>
    <r>
      <rPr>
        <u/>
        <sz val="12"/>
        <color theme="1"/>
        <rFont val="Times New Roman"/>
        <family val="1"/>
        <charset val="204"/>
      </rPr>
      <t>9.06.2024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>№  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</si>
</sst>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Border="1" applyAlignment="1">
      <alignment horizontal="right"/>
    </xf>
    <xf numFmtId="4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Fill="1"/>
    <xf numFmtId="0" fontId="3" fillId="0" borderId="0" xfId="0" applyFont="1" applyBorder="1"/>
    <xf numFmtId="0" fontId="3" fillId="0" borderId="0" xfId="0" applyFont="1" applyFill="1" applyBorder="1"/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7" fillId="0" borderId="0" xfId="0" applyFont="1" applyFill="1"/>
    <xf numFmtId="0" fontId="6" fillId="0" borderId="0" xfId="0" applyFont="1" applyFill="1"/>
    <xf numFmtId="0" fontId="7" fillId="0" borderId="0" xfId="0" applyFont="1"/>
    <xf numFmtId="0" fontId="6" fillId="0" borderId="2" xfId="0" applyFont="1" applyBorder="1"/>
    <xf numFmtId="0" fontId="0" fillId="0" borderId="0" xfId="0" applyBorder="1"/>
    <xf numFmtId="0" fontId="0" fillId="0" borderId="0" xfId="0" applyFill="1"/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/>
    <xf numFmtId="4" fontId="7" fillId="0" borderId="0" xfId="0" applyNumberFormat="1" applyFont="1" applyFill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1"/>
  <sheetViews>
    <sheetView tabSelected="1" workbookViewId="0">
      <selection activeCell="L10" sqref="L10"/>
    </sheetView>
  </sheetViews>
  <sheetFormatPr defaultRowHeight="15" x14ac:dyDescent="0.25"/>
  <cols>
    <col min="1" max="1" width="8.140625" style="18" customWidth="1"/>
    <col min="2" max="2" width="8" style="18" customWidth="1"/>
    <col min="3" max="3" width="14.5703125" style="18" customWidth="1"/>
    <col min="4" max="4" width="8.28515625" style="18" customWidth="1"/>
    <col min="5" max="5" width="9.140625" style="18"/>
    <col min="6" max="6" width="11.7109375" style="18" customWidth="1"/>
    <col min="7" max="7" width="14.7109375" style="18" customWidth="1"/>
    <col min="8" max="8" width="14.140625" style="18" customWidth="1"/>
    <col min="9" max="9" width="18.85546875" style="18" customWidth="1"/>
    <col min="10" max="10" width="19.28515625" style="18" customWidth="1"/>
    <col min="11" max="11" width="1.42578125" style="18" customWidth="1"/>
    <col min="12" max="12" width="11.7109375" style="18" bestFit="1" customWidth="1"/>
  </cols>
  <sheetData>
    <row r="1" spans="1:12" x14ac:dyDescent="0.25">
      <c r="G1" s="36" t="s">
        <v>109</v>
      </c>
      <c r="H1" s="36"/>
      <c r="I1" s="36"/>
      <c r="J1" s="36"/>
    </row>
    <row r="2" spans="1:12" ht="15.75" x14ac:dyDescent="0.25">
      <c r="G2" s="1" t="s">
        <v>74</v>
      </c>
      <c r="H2" s="32"/>
      <c r="I2" s="32"/>
      <c r="J2" s="32"/>
    </row>
    <row r="3" spans="1:12" ht="15.75" x14ac:dyDescent="0.25">
      <c r="G3" s="1" t="s">
        <v>75</v>
      </c>
      <c r="H3" s="32"/>
      <c r="I3" s="32"/>
      <c r="J3" s="32"/>
    </row>
    <row r="4" spans="1:12" ht="15.75" x14ac:dyDescent="0.25">
      <c r="G4" s="1" t="s">
        <v>136</v>
      </c>
      <c r="H4" s="32"/>
      <c r="I4" s="32"/>
      <c r="J4" s="32"/>
    </row>
    <row r="5" spans="1:12" ht="31.5" customHeight="1" x14ac:dyDescent="0.25">
      <c r="G5" s="19"/>
      <c r="I5" s="34" t="s">
        <v>109</v>
      </c>
    </row>
    <row r="6" spans="1:12" ht="17.45" customHeight="1" x14ac:dyDescent="0.25">
      <c r="G6" s="1" t="s">
        <v>74</v>
      </c>
      <c r="H6" s="32"/>
      <c r="I6" s="32"/>
      <c r="J6" s="32"/>
    </row>
    <row r="7" spans="1:12" ht="15" customHeight="1" x14ac:dyDescent="0.25">
      <c r="G7" s="1" t="s">
        <v>75</v>
      </c>
      <c r="H7" s="32"/>
      <c r="I7" s="32"/>
      <c r="J7" s="32"/>
    </row>
    <row r="8" spans="1:12" ht="13.9" customHeight="1" x14ac:dyDescent="0.25">
      <c r="G8" s="1" t="s">
        <v>124</v>
      </c>
      <c r="H8" s="32"/>
      <c r="I8" s="32"/>
      <c r="J8" s="32"/>
    </row>
    <row r="9" spans="1:12" ht="14.25" customHeight="1" x14ac:dyDescent="0.25">
      <c r="A9" s="2"/>
    </row>
    <row r="10" spans="1:12" ht="119.25" customHeight="1" x14ac:dyDescent="0.25">
      <c r="A10" s="2"/>
      <c r="G10" s="35" t="s">
        <v>127</v>
      </c>
      <c r="H10" s="36"/>
      <c r="I10" s="36"/>
      <c r="J10" s="36"/>
    </row>
    <row r="11" spans="1:12" ht="15" customHeight="1" x14ac:dyDescent="0.25">
      <c r="A11" s="37" t="s">
        <v>14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2" ht="15.75" x14ac:dyDescent="0.25">
      <c r="A12" s="38" t="s">
        <v>116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2" ht="15.75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4" t="s">
        <v>47</v>
      </c>
    </row>
    <row r="14" spans="1:12" s="11" customFormat="1" ht="33" customHeight="1" x14ac:dyDescent="0.25">
      <c r="A14" s="40" t="s">
        <v>50</v>
      </c>
      <c r="B14" s="40"/>
      <c r="C14" s="40"/>
      <c r="D14" s="40"/>
      <c r="E14" s="40" t="s">
        <v>0</v>
      </c>
      <c r="F14" s="40" t="s">
        <v>1</v>
      </c>
      <c r="G14" s="40" t="s">
        <v>13</v>
      </c>
      <c r="H14" s="40" t="s">
        <v>2</v>
      </c>
      <c r="I14" s="40" t="s">
        <v>3</v>
      </c>
      <c r="J14" s="40"/>
      <c r="K14" s="18"/>
      <c r="L14" s="18"/>
    </row>
    <row r="15" spans="1:12" s="11" customFormat="1" ht="16.5" customHeight="1" x14ac:dyDescent="0.25">
      <c r="A15" s="40" t="s">
        <v>4</v>
      </c>
      <c r="B15" s="40" t="s">
        <v>5</v>
      </c>
      <c r="C15" s="40" t="s">
        <v>6</v>
      </c>
      <c r="D15" s="40" t="s">
        <v>7</v>
      </c>
      <c r="E15" s="40"/>
      <c r="F15" s="40"/>
      <c r="G15" s="40"/>
      <c r="H15" s="40"/>
      <c r="I15" s="40" t="s">
        <v>8</v>
      </c>
      <c r="J15" s="40"/>
      <c r="K15" s="18"/>
      <c r="L15" s="18"/>
    </row>
    <row r="16" spans="1:12" s="11" customFormat="1" x14ac:dyDescent="0.25">
      <c r="A16" s="40"/>
      <c r="B16" s="40"/>
      <c r="C16" s="40"/>
      <c r="D16" s="40"/>
      <c r="E16" s="40"/>
      <c r="F16" s="40"/>
      <c r="G16" s="40"/>
      <c r="H16" s="40"/>
      <c r="I16" s="17" t="s">
        <v>48</v>
      </c>
      <c r="J16" s="17" t="s">
        <v>49</v>
      </c>
      <c r="K16" s="18"/>
      <c r="L16" s="18"/>
    </row>
    <row r="17" spans="1:12" s="11" customFormat="1" ht="15" customHeight="1" x14ac:dyDescent="0.25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8"/>
      <c r="L17" s="18"/>
    </row>
    <row r="18" spans="1:12" s="7" customFormat="1" ht="17.100000000000001" customHeight="1" x14ac:dyDescent="0.25">
      <c r="A18" s="30">
        <v>991</v>
      </c>
      <c r="B18" s="30" t="s">
        <v>18</v>
      </c>
      <c r="C18" s="30" t="s">
        <v>16</v>
      </c>
      <c r="D18" s="30" t="s">
        <v>15</v>
      </c>
      <c r="E18" s="30" t="s">
        <v>9</v>
      </c>
      <c r="F18" s="30">
        <v>991</v>
      </c>
      <c r="G18" s="30"/>
      <c r="H18" s="30" t="s">
        <v>70</v>
      </c>
      <c r="I18" s="31">
        <f>I19</f>
        <v>81700</v>
      </c>
      <c r="J18" s="31">
        <f>I18</f>
        <v>81700</v>
      </c>
      <c r="K18" s="20"/>
      <c r="L18" s="20"/>
    </row>
    <row r="19" spans="1:12" s="7" customFormat="1" ht="17.100000000000001" customHeight="1" x14ac:dyDescent="0.25">
      <c r="A19" s="6">
        <v>991</v>
      </c>
      <c r="B19" s="6" t="s">
        <v>17</v>
      </c>
      <c r="C19" s="6" t="s">
        <v>16</v>
      </c>
      <c r="D19" s="6" t="s">
        <v>15</v>
      </c>
      <c r="E19" s="6" t="s">
        <v>9</v>
      </c>
      <c r="F19" s="6">
        <v>991</v>
      </c>
      <c r="G19" s="6"/>
      <c r="H19" s="6" t="s">
        <v>10</v>
      </c>
      <c r="I19" s="9">
        <f>I20</f>
        <v>81700</v>
      </c>
      <c r="J19" s="9">
        <f t="shared" ref="J19:J107" si="0">I19</f>
        <v>81700</v>
      </c>
      <c r="K19" s="20"/>
      <c r="L19" s="20"/>
    </row>
    <row r="20" spans="1:12" s="7" customFormat="1" ht="17.100000000000001" customHeight="1" x14ac:dyDescent="0.25">
      <c r="A20" s="6">
        <v>991</v>
      </c>
      <c r="B20" s="6" t="s">
        <v>19</v>
      </c>
      <c r="C20" s="6" t="s">
        <v>20</v>
      </c>
      <c r="D20" s="6" t="s">
        <v>15</v>
      </c>
      <c r="E20" s="6" t="s">
        <v>9</v>
      </c>
      <c r="F20" s="6">
        <v>991</v>
      </c>
      <c r="G20" s="6"/>
      <c r="H20" s="6" t="s">
        <v>10</v>
      </c>
      <c r="I20" s="9">
        <f>I21</f>
        <v>81700</v>
      </c>
      <c r="J20" s="9">
        <f t="shared" si="0"/>
        <v>81700</v>
      </c>
      <c r="K20" s="20"/>
      <c r="L20" s="20"/>
    </row>
    <row r="21" spans="1:12" s="12" customFormat="1" ht="17.100000000000001" customHeight="1" x14ac:dyDescent="0.25">
      <c r="A21" s="8">
        <v>991</v>
      </c>
      <c r="B21" s="8" t="s">
        <v>19</v>
      </c>
      <c r="C21" s="8" t="s">
        <v>90</v>
      </c>
      <c r="D21" s="8">
        <v>540</v>
      </c>
      <c r="E21" s="8" t="s">
        <v>9</v>
      </c>
      <c r="F21" s="8">
        <v>991</v>
      </c>
      <c r="G21" s="8"/>
      <c r="H21" s="8" t="s">
        <v>10</v>
      </c>
      <c r="I21" s="10">
        <v>81700</v>
      </c>
      <c r="J21" s="10">
        <f t="shared" si="0"/>
        <v>81700</v>
      </c>
      <c r="K21" s="21"/>
      <c r="L21" s="21"/>
    </row>
    <row r="22" spans="1:12" s="7" customFormat="1" ht="17.100000000000001" customHeight="1" x14ac:dyDescent="0.25">
      <c r="A22" s="30">
        <v>992</v>
      </c>
      <c r="B22" s="30" t="s">
        <v>18</v>
      </c>
      <c r="C22" s="30" t="s">
        <v>16</v>
      </c>
      <c r="D22" s="30" t="s">
        <v>15</v>
      </c>
      <c r="E22" s="30" t="s">
        <v>9</v>
      </c>
      <c r="F22" s="30">
        <v>992</v>
      </c>
      <c r="G22" s="30"/>
      <c r="H22" s="30" t="s">
        <v>70</v>
      </c>
      <c r="I22" s="31">
        <f>I23+I50+I54+I57+I66+I78+I80+I83+I99+I106+I109</f>
        <v>62508946.300000004</v>
      </c>
      <c r="J22" s="31">
        <f t="shared" si="0"/>
        <v>62508946.300000004</v>
      </c>
      <c r="K22" s="20"/>
      <c r="L22" s="20"/>
    </row>
    <row r="23" spans="1:12" s="7" customFormat="1" ht="17.100000000000001" customHeight="1" x14ac:dyDescent="0.25">
      <c r="A23" s="6">
        <v>992</v>
      </c>
      <c r="B23" s="6" t="s">
        <v>17</v>
      </c>
      <c r="C23" s="6" t="s">
        <v>16</v>
      </c>
      <c r="D23" s="6" t="s">
        <v>15</v>
      </c>
      <c r="E23" s="6" t="s">
        <v>9</v>
      </c>
      <c r="F23" s="6">
        <v>992</v>
      </c>
      <c r="G23" s="6"/>
      <c r="H23" s="6" t="s">
        <v>70</v>
      </c>
      <c r="I23" s="9">
        <f>I24+I26+I32+I36+I38</f>
        <v>21521687.120000001</v>
      </c>
      <c r="J23" s="9">
        <f t="shared" si="0"/>
        <v>21521687.120000001</v>
      </c>
      <c r="K23" s="20"/>
      <c r="L23" s="20"/>
    </row>
    <row r="24" spans="1:12" s="7" customFormat="1" ht="17.100000000000001" customHeight="1" x14ac:dyDescent="0.25">
      <c r="A24" s="6">
        <v>992</v>
      </c>
      <c r="B24" s="6" t="s">
        <v>21</v>
      </c>
      <c r="C24" s="6" t="s">
        <v>22</v>
      </c>
      <c r="D24" s="6" t="s">
        <v>15</v>
      </c>
      <c r="E24" s="6" t="s">
        <v>9</v>
      </c>
      <c r="F24" s="6">
        <v>992</v>
      </c>
      <c r="G24" s="6"/>
      <c r="H24" s="6" t="s">
        <v>10</v>
      </c>
      <c r="I24" s="9">
        <f>I25</f>
        <v>1024000</v>
      </c>
      <c r="J24" s="9">
        <f t="shared" si="0"/>
        <v>1024000</v>
      </c>
      <c r="K24" s="20"/>
      <c r="L24" s="20"/>
    </row>
    <row r="25" spans="1:12" s="12" customFormat="1" ht="17.100000000000001" customHeight="1" x14ac:dyDescent="0.25">
      <c r="A25" s="8">
        <v>992</v>
      </c>
      <c r="B25" s="8" t="s">
        <v>21</v>
      </c>
      <c r="C25" s="8" t="s">
        <v>23</v>
      </c>
      <c r="D25" s="8">
        <v>120</v>
      </c>
      <c r="E25" s="8" t="s">
        <v>9</v>
      </c>
      <c r="F25" s="8">
        <v>992</v>
      </c>
      <c r="G25" s="8"/>
      <c r="H25" s="8" t="s">
        <v>10</v>
      </c>
      <c r="I25" s="10">
        <v>1024000</v>
      </c>
      <c r="J25" s="10">
        <f t="shared" si="0"/>
        <v>1024000</v>
      </c>
      <c r="K25" s="21"/>
      <c r="L25" s="21"/>
    </row>
    <row r="26" spans="1:12" s="7" customFormat="1" ht="17.100000000000001" customHeight="1" x14ac:dyDescent="0.25">
      <c r="A26" s="6">
        <v>992</v>
      </c>
      <c r="B26" s="6" t="s">
        <v>24</v>
      </c>
      <c r="C26" s="6" t="s">
        <v>39</v>
      </c>
      <c r="D26" s="6" t="s">
        <v>15</v>
      </c>
      <c r="E26" s="6" t="s">
        <v>9</v>
      </c>
      <c r="F26" s="6">
        <v>992</v>
      </c>
      <c r="G26" s="6"/>
      <c r="H26" s="6" t="s">
        <v>70</v>
      </c>
      <c r="I26" s="9">
        <f>I27+I29+I31</f>
        <v>7242800</v>
      </c>
      <c r="J26" s="9">
        <f t="shared" si="0"/>
        <v>7242800</v>
      </c>
      <c r="K26" s="20"/>
      <c r="L26" s="20"/>
    </row>
    <row r="27" spans="1:12" s="12" customFormat="1" ht="17.100000000000001" customHeight="1" x14ac:dyDescent="0.25">
      <c r="A27" s="8">
        <v>992</v>
      </c>
      <c r="B27" s="8" t="s">
        <v>24</v>
      </c>
      <c r="C27" s="8" t="s">
        <v>40</v>
      </c>
      <c r="D27" s="8" t="s">
        <v>15</v>
      </c>
      <c r="E27" s="8" t="s">
        <v>9</v>
      </c>
      <c r="F27" s="8">
        <v>992</v>
      </c>
      <c r="G27" s="8"/>
      <c r="H27" s="8" t="s">
        <v>10</v>
      </c>
      <c r="I27" s="10">
        <f>I28</f>
        <v>7164000</v>
      </c>
      <c r="J27" s="10">
        <f t="shared" si="0"/>
        <v>7164000</v>
      </c>
      <c r="K27" s="21"/>
      <c r="L27" s="21"/>
    </row>
    <row r="28" spans="1:12" s="12" customFormat="1" ht="17.100000000000001" customHeight="1" x14ac:dyDescent="0.25">
      <c r="A28" s="8">
        <v>992</v>
      </c>
      <c r="B28" s="8" t="s">
        <v>24</v>
      </c>
      <c r="C28" s="8" t="s">
        <v>40</v>
      </c>
      <c r="D28" s="8">
        <v>120</v>
      </c>
      <c r="E28" s="8" t="s">
        <v>9</v>
      </c>
      <c r="F28" s="8">
        <v>992</v>
      </c>
      <c r="G28" s="8"/>
      <c r="H28" s="8" t="s">
        <v>10</v>
      </c>
      <c r="I28" s="10">
        <v>7164000</v>
      </c>
      <c r="J28" s="10">
        <f t="shared" si="0"/>
        <v>7164000</v>
      </c>
      <c r="K28" s="21"/>
      <c r="L28" s="21"/>
    </row>
    <row r="29" spans="1:12" s="12" customFormat="1" ht="17.100000000000001" customHeight="1" x14ac:dyDescent="0.25">
      <c r="A29" s="8">
        <v>992</v>
      </c>
      <c r="B29" s="8" t="s">
        <v>24</v>
      </c>
      <c r="C29" s="8" t="s">
        <v>39</v>
      </c>
      <c r="D29" s="8" t="s">
        <v>15</v>
      </c>
      <c r="E29" s="8" t="s">
        <v>9</v>
      </c>
      <c r="F29" s="8">
        <v>992</v>
      </c>
      <c r="G29" s="8"/>
      <c r="H29" s="8" t="s">
        <v>68</v>
      </c>
      <c r="I29" s="10">
        <f>I30</f>
        <v>3800</v>
      </c>
      <c r="J29" s="10">
        <f t="shared" si="0"/>
        <v>3800</v>
      </c>
      <c r="K29" s="21"/>
      <c r="L29" s="21"/>
    </row>
    <row r="30" spans="1:12" s="12" customFormat="1" ht="17.100000000000001" customHeight="1" x14ac:dyDescent="0.25">
      <c r="A30" s="8">
        <v>992</v>
      </c>
      <c r="B30" s="8" t="s">
        <v>24</v>
      </c>
      <c r="C30" s="8" t="s">
        <v>41</v>
      </c>
      <c r="D30" s="8">
        <v>240</v>
      </c>
      <c r="E30" s="8" t="s">
        <v>9</v>
      </c>
      <c r="F30" s="8">
        <v>992</v>
      </c>
      <c r="G30" s="8"/>
      <c r="H30" s="8" t="s">
        <v>69</v>
      </c>
      <c r="I30" s="10">
        <v>3800</v>
      </c>
      <c r="J30" s="10">
        <f t="shared" si="0"/>
        <v>3800</v>
      </c>
      <c r="K30" s="21"/>
      <c r="L30" s="21"/>
    </row>
    <row r="31" spans="1:12" s="12" customFormat="1" ht="17.100000000000001" customHeight="1" x14ac:dyDescent="0.25">
      <c r="A31" s="8" t="s">
        <v>56</v>
      </c>
      <c r="B31" s="8" t="s">
        <v>24</v>
      </c>
      <c r="C31" s="8" t="s">
        <v>88</v>
      </c>
      <c r="D31" s="8" t="s">
        <v>89</v>
      </c>
      <c r="E31" s="8" t="s">
        <v>9</v>
      </c>
      <c r="F31" s="8" t="s">
        <v>56</v>
      </c>
      <c r="G31" s="8"/>
      <c r="H31" s="8" t="s">
        <v>10</v>
      </c>
      <c r="I31" s="10">
        <v>75000</v>
      </c>
      <c r="J31" s="10">
        <f t="shared" si="0"/>
        <v>75000</v>
      </c>
      <c r="K31" s="21"/>
      <c r="L31" s="21"/>
    </row>
    <row r="32" spans="1:12" s="12" customFormat="1" ht="17.100000000000001" customHeight="1" x14ac:dyDescent="0.25">
      <c r="A32" s="30" t="s">
        <v>56</v>
      </c>
      <c r="B32" s="30" t="s">
        <v>117</v>
      </c>
      <c r="C32" s="30" t="s">
        <v>16</v>
      </c>
      <c r="D32" s="30" t="s">
        <v>15</v>
      </c>
      <c r="E32" s="30" t="s">
        <v>9</v>
      </c>
      <c r="F32" s="30">
        <v>992</v>
      </c>
      <c r="G32" s="30"/>
      <c r="H32" s="30" t="s">
        <v>70</v>
      </c>
      <c r="I32" s="31">
        <f>I33</f>
        <v>2241800</v>
      </c>
      <c r="J32" s="31">
        <f>I32</f>
        <v>2241800</v>
      </c>
      <c r="K32" s="21"/>
      <c r="L32" s="21"/>
    </row>
    <row r="33" spans="1:12" s="12" customFormat="1" ht="17.100000000000001" customHeight="1" x14ac:dyDescent="0.25">
      <c r="A33" s="8" t="s">
        <v>56</v>
      </c>
      <c r="B33" s="8" t="s">
        <v>117</v>
      </c>
      <c r="C33" s="8" t="s">
        <v>120</v>
      </c>
      <c r="D33" s="8" t="s">
        <v>15</v>
      </c>
      <c r="E33" s="8" t="s">
        <v>9</v>
      </c>
      <c r="F33" s="8">
        <v>992</v>
      </c>
      <c r="G33" s="8"/>
      <c r="H33" s="8" t="s">
        <v>10</v>
      </c>
      <c r="I33" s="10">
        <f>I34+I35</f>
        <v>2241800</v>
      </c>
      <c r="J33" s="10">
        <f>I33</f>
        <v>2241800</v>
      </c>
      <c r="K33" s="21"/>
      <c r="L33" s="21"/>
    </row>
    <row r="34" spans="1:12" s="12" customFormat="1" ht="17.100000000000001" customHeight="1" x14ac:dyDescent="0.25">
      <c r="A34" s="8" t="s">
        <v>56</v>
      </c>
      <c r="B34" s="8" t="s">
        <v>117</v>
      </c>
      <c r="C34" s="8" t="s">
        <v>121</v>
      </c>
      <c r="D34" s="8" t="s">
        <v>122</v>
      </c>
      <c r="E34" s="8" t="s">
        <v>9</v>
      </c>
      <c r="F34" s="8">
        <v>992</v>
      </c>
      <c r="G34" s="8"/>
      <c r="H34" s="8" t="s">
        <v>10</v>
      </c>
      <c r="I34" s="10">
        <v>1032300</v>
      </c>
      <c r="J34" s="10">
        <f>I34</f>
        <v>1032300</v>
      </c>
      <c r="K34" s="21"/>
      <c r="L34" s="21"/>
    </row>
    <row r="35" spans="1:12" s="12" customFormat="1" ht="17.100000000000001" customHeight="1" x14ac:dyDescent="0.25">
      <c r="A35" s="8" t="s">
        <v>56</v>
      </c>
      <c r="B35" s="8" t="s">
        <v>117</v>
      </c>
      <c r="C35" s="8" t="s">
        <v>123</v>
      </c>
      <c r="D35" s="8" t="s">
        <v>122</v>
      </c>
      <c r="E35" s="8" t="s">
        <v>9</v>
      </c>
      <c r="F35" s="8">
        <v>992</v>
      </c>
      <c r="G35" s="8"/>
      <c r="H35" s="8" t="s">
        <v>10</v>
      </c>
      <c r="I35" s="10">
        <v>1209500</v>
      </c>
      <c r="J35" s="10">
        <f>I35</f>
        <v>1209500</v>
      </c>
      <c r="K35" s="21"/>
      <c r="L35" s="21"/>
    </row>
    <row r="36" spans="1:12" s="7" customFormat="1" ht="17.100000000000001" customHeight="1" x14ac:dyDescent="0.25">
      <c r="A36" s="6">
        <v>992</v>
      </c>
      <c r="B36" s="6" t="s">
        <v>25</v>
      </c>
      <c r="C36" s="6" t="s">
        <v>119</v>
      </c>
      <c r="D36" s="6" t="s">
        <v>15</v>
      </c>
      <c r="E36" s="6" t="s">
        <v>9</v>
      </c>
      <c r="F36" s="6">
        <v>992</v>
      </c>
      <c r="G36" s="6"/>
      <c r="H36" s="6" t="s">
        <v>10</v>
      </c>
      <c r="I36" s="9">
        <f>I37</f>
        <v>100000</v>
      </c>
      <c r="J36" s="9">
        <f t="shared" si="0"/>
        <v>100000</v>
      </c>
      <c r="K36" s="20"/>
      <c r="L36" s="20"/>
    </row>
    <row r="37" spans="1:12" s="12" customFormat="1" ht="17.100000000000001" customHeight="1" x14ac:dyDescent="0.25">
      <c r="A37" s="8">
        <v>992</v>
      </c>
      <c r="B37" s="8" t="s">
        <v>25</v>
      </c>
      <c r="C37" s="8" t="s">
        <v>91</v>
      </c>
      <c r="D37" s="8">
        <v>870</v>
      </c>
      <c r="E37" s="8" t="s">
        <v>9</v>
      </c>
      <c r="F37" s="8">
        <v>992</v>
      </c>
      <c r="G37" s="8"/>
      <c r="H37" s="8" t="s">
        <v>10</v>
      </c>
      <c r="I37" s="10">
        <v>100000</v>
      </c>
      <c r="J37" s="10">
        <f t="shared" si="0"/>
        <v>100000</v>
      </c>
      <c r="K37" s="21"/>
      <c r="L37" s="21"/>
    </row>
    <row r="38" spans="1:12" s="7" customFormat="1" ht="17.100000000000001" customHeight="1" x14ac:dyDescent="0.25">
      <c r="A38" s="6">
        <v>992</v>
      </c>
      <c r="B38" s="6" t="s">
        <v>26</v>
      </c>
      <c r="C38" s="6" t="s">
        <v>16</v>
      </c>
      <c r="D38" s="6" t="s">
        <v>15</v>
      </c>
      <c r="E38" s="6" t="s">
        <v>9</v>
      </c>
      <c r="F38" s="6">
        <v>992</v>
      </c>
      <c r="G38" s="6"/>
      <c r="H38" s="6" t="s">
        <v>10</v>
      </c>
      <c r="I38" s="9">
        <f>I39+I40+I41+I44+I45+I46+I47+I48+I49</f>
        <v>10913087.120000001</v>
      </c>
      <c r="J38" s="9">
        <f t="shared" si="0"/>
        <v>10913087.120000001</v>
      </c>
      <c r="K38" s="20"/>
      <c r="L38" s="33"/>
    </row>
    <row r="39" spans="1:12" s="12" customFormat="1" ht="17.100000000000001" customHeight="1" x14ac:dyDescent="0.25">
      <c r="A39" s="8">
        <v>992</v>
      </c>
      <c r="B39" s="8" t="s">
        <v>26</v>
      </c>
      <c r="C39" s="8" t="s">
        <v>105</v>
      </c>
      <c r="D39" s="8" t="s">
        <v>43</v>
      </c>
      <c r="E39" s="8" t="s">
        <v>9</v>
      </c>
      <c r="F39" s="8">
        <v>992</v>
      </c>
      <c r="G39" s="8"/>
      <c r="H39" s="8" t="s">
        <v>10</v>
      </c>
      <c r="I39" s="10">
        <v>160000</v>
      </c>
      <c r="J39" s="10">
        <f t="shared" si="0"/>
        <v>160000</v>
      </c>
      <c r="K39" s="21"/>
      <c r="L39" s="21"/>
    </row>
    <row r="40" spans="1:12" s="12" customFormat="1" ht="17.100000000000001" customHeight="1" x14ac:dyDescent="0.25">
      <c r="A40" s="8">
        <v>992</v>
      </c>
      <c r="B40" s="8" t="s">
        <v>26</v>
      </c>
      <c r="C40" s="8" t="s">
        <v>106</v>
      </c>
      <c r="D40" s="8" t="s">
        <v>43</v>
      </c>
      <c r="E40" s="8" t="s">
        <v>9</v>
      </c>
      <c r="F40" s="8">
        <v>992</v>
      </c>
      <c r="G40" s="8"/>
      <c r="H40" s="8" t="s">
        <v>10</v>
      </c>
      <c r="I40" s="10">
        <v>790000</v>
      </c>
      <c r="J40" s="10">
        <f t="shared" ref="J40" si="1">I40</f>
        <v>790000</v>
      </c>
      <c r="K40" s="21"/>
      <c r="L40" s="21"/>
    </row>
    <row r="41" spans="1:12" s="12" customFormat="1" ht="17.100000000000001" customHeight="1" x14ac:dyDescent="0.25">
      <c r="A41" s="8">
        <v>992</v>
      </c>
      <c r="B41" s="8" t="s">
        <v>26</v>
      </c>
      <c r="C41" s="8" t="s">
        <v>42</v>
      </c>
      <c r="D41" s="8" t="s">
        <v>43</v>
      </c>
      <c r="E41" s="8" t="s">
        <v>9</v>
      </c>
      <c r="F41" s="8">
        <v>992</v>
      </c>
      <c r="G41" s="8"/>
      <c r="H41" s="8" t="s">
        <v>10</v>
      </c>
      <c r="I41" s="10">
        <v>360000</v>
      </c>
      <c r="J41" s="10">
        <f t="shared" si="0"/>
        <v>360000</v>
      </c>
      <c r="K41" s="21"/>
      <c r="L41" s="21"/>
    </row>
    <row r="42" spans="1:12" s="12" customFormat="1" ht="17.100000000000001" hidden="1" customHeight="1" x14ac:dyDescent="0.25">
      <c r="A42" s="8">
        <v>992</v>
      </c>
      <c r="B42" s="8" t="s">
        <v>26</v>
      </c>
      <c r="C42" s="8" t="s">
        <v>63</v>
      </c>
      <c r="D42" s="8" t="s">
        <v>61</v>
      </c>
      <c r="E42" s="8" t="s">
        <v>9</v>
      </c>
      <c r="F42" s="8">
        <v>992</v>
      </c>
      <c r="G42" s="8"/>
      <c r="H42" s="8" t="s">
        <v>10</v>
      </c>
      <c r="I42" s="10">
        <v>0</v>
      </c>
      <c r="J42" s="10">
        <f t="shared" si="0"/>
        <v>0</v>
      </c>
      <c r="K42" s="21"/>
      <c r="L42" s="21"/>
    </row>
    <row r="43" spans="1:12" s="12" customFormat="1" ht="17.100000000000001" hidden="1" customHeight="1" x14ac:dyDescent="0.25">
      <c r="A43" s="8">
        <v>992</v>
      </c>
      <c r="B43" s="8" t="s">
        <v>26</v>
      </c>
      <c r="C43" s="8" t="s">
        <v>63</v>
      </c>
      <c r="D43" s="8" t="s">
        <v>52</v>
      </c>
      <c r="E43" s="8" t="s">
        <v>9</v>
      </c>
      <c r="F43" s="8">
        <v>992</v>
      </c>
      <c r="G43" s="8"/>
      <c r="H43" s="8" t="s">
        <v>10</v>
      </c>
      <c r="I43" s="10">
        <v>0</v>
      </c>
      <c r="J43" s="10">
        <f t="shared" ref="J43:J49" si="2">I43</f>
        <v>0</v>
      </c>
      <c r="K43" s="21"/>
      <c r="L43" s="21"/>
    </row>
    <row r="44" spans="1:12" s="12" customFormat="1" ht="17.100000000000001" customHeight="1" x14ac:dyDescent="0.25">
      <c r="A44" s="8" t="s">
        <v>56</v>
      </c>
      <c r="B44" s="8" t="s">
        <v>26</v>
      </c>
      <c r="C44" s="8" t="s">
        <v>42</v>
      </c>
      <c r="D44" s="8" t="s">
        <v>86</v>
      </c>
      <c r="E44" s="8" t="s">
        <v>9</v>
      </c>
      <c r="F44" s="8" t="s">
        <v>56</v>
      </c>
      <c r="G44" s="8"/>
      <c r="H44" s="8" t="s">
        <v>10</v>
      </c>
      <c r="I44" s="10">
        <v>150000</v>
      </c>
      <c r="J44" s="10">
        <f t="shared" si="2"/>
        <v>150000</v>
      </c>
      <c r="K44" s="21"/>
      <c r="L44" s="21"/>
    </row>
    <row r="45" spans="1:12" s="12" customFormat="1" ht="17.100000000000001" customHeight="1" x14ac:dyDescent="0.25">
      <c r="A45" s="8" t="s">
        <v>56</v>
      </c>
      <c r="B45" s="8" t="s">
        <v>26</v>
      </c>
      <c r="C45" s="8" t="s">
        <v>42</v>
      </c>
      <c r="D45" s="8" t="s">
        <v>61</v>
      </c>
      <c r="E45" s="8" t="s">
        <v>9</v>
      </c>
      <c r="F45" s="8" t="s">
        <v>56</v>
      </c>
      <c r="G45" s="8"/>
      <c r="H45" s="8" t="s">
        <v>10</v>
      </c>
      <c r="I45" s="10">
        <v>50000</v>
      </c>
      <c r="J45" s="10">
        <v>50000</v>
      </c>
      <c r="K45" s="21"/>
      <c r="L45" s="21"/>
    </row>
    <row r="46" spans="1:12" s="12" customFormat="1" ht="17.100000000000001" customHeight="1" x14ac:dyDescent="0.25">
      <c r="A46" s="8" t="s">
        <v>56</v>
      </c>
      <c r="B46" s="8" t="s">
        <v>26</v>
      </c>
      <c r="C46" s="8" t="s">
        <v>42</v>
      </c>
      <c r="D46" s="8" t="s">
        <v>52</v>
      </c>
      <c r="E46" s="8" t="s">
        <v>9</v>
      </c>
      <c r="F46" s="8" t="s">
        <v>56</v>
      </c>
      <c r="G46" s="8"/>
      <c r="H46" s="8" t="s">
        <v>10</v>
      </c>
      <c r="I46" s="10">
        <v>20000</v>
      </c>
      <c r="J46" s="10">
        <f t="shared" si="2"/>
        <v>20000</v>
      </c>
      <c r="K46" s="21"/>
      <c r="L46" s="21"/>
    </row>
    <row r="47" spans="1:12" s="12" customFormat="1" ht="17.100000000000001" customHeight="1" x14ac:dyDescent="0.25">
      <c r="A47" s="8" t="s">
        <v>56</v>
      </c>
      <c r="B47" s="8" t="s">
        <v>26</v>
      </c>
      <c r="C47" s="8" t="s">
        <v>92</v>
      </c>
      <c r="D47" s="8" t="s">
        <v>54</v>
      </c>
      <c r="E47" s="8" t="s">
        <v>9</v>
      </c>
      <c r="F47" s="8" t="s">
        <v>56</v>
      </c>
      <c r="G47" s="8"/>
      <c r="H47" s="8" t="s">
        <v>10</v>
      </c>
      <c r="I47" s="10">
        <v>7130000</v>
      </c>
      <c r="J47" s="10">
        <f t="shared" si="2"/>
        <v>7130000</v>
      </c>
      <c r="K47" s="21"/>
      <c r="L47" s="21"/>
    </row>
    <row r="48" spans="1:12" s="12" customFormat="1" ht="17.100000000000001" customHeight="1" x14ac:dyDescent="0.25">
      <c r="A48" s="8" t="s">
        <v>56</v>
      </c>
      <c r="B48" s="8" t="s">
        <v>26</v>
      </c>
      <c r="C48" s="8" t="s">
        <v>92</v>
      </c>
      <c r="D48" s="8" t="s">
        <v>43</v>
      </c>
      <c r="E48" s="8" t="s">
        <v>9</v>
      </c>
      <c r="F48" s="8" t="s">
        <v>56</v>
      </c>
      <c r="G48" s="8"/>
      <c r="H48" s="8" t="s">
        <v>10</v>
      </c>
      <c r="I48" s="10">
        <v>2237087.12</v>
      </c>
      <c r="J48" s="10">
        <f>I48</f>
        <v>2237087.12</v>
      </c>
      <c r="K48" s="21"/>
      <c r="L48" s="21"/>
    </row>
    <row r="49" spans="1:12" s="12" customFormat="1" ht="17.100000000000001" customHeight="1" x14ac:dyDescent="0.25">
      <c r="A49" s="8" t="s">
        <v>56</v>
      </c>
      <c r="B49" s="8" t="s">
        <v>26</v>
      </c>
      <c r="C49" s="8" t="s">
        <v>92</v>
      </c>
      <c r="D49" s="8" t="s">
        <v>52</v>
      </c>
      <c r="E49" s="8" t="s">
        <v>9</v>
      </c>
      <c r="F49" s="8" t="s">
        <v>56</v>
      </c>
      <c r="G49" s="8"/>
      <c r="H49" s="8" t="s">
        <v>10</v>
      </c>
      <c r="I49" s="10">
        <v>16000</v>
      </c>
      <c r="J49" s="10">
        <f t="shared" si="2"/>
        <v>16000</v>
      </c>
      <c r="K49" s="21"/>
      <c r="L49" s="21"/>
    </row>
    <row r="50" spans="1:12" s="12" customFormat="1" ht="17.100000000000001" customHeight="1" x14ac:dyDescent="0.25">
      <c r="A50" s="6" t="s">
        <v>56</v>
      </c>
      <c r="B50" s="6" t="s">
        <v>83</v>
      </c>
      <c r="C50" s="6" t="s">
        <v>16</v>
      </c>
      <c r="D50" s="6" t="s">
        <v>15</v>
      </c>
      <c r="E50" s="6" t="s">
        <v>9</v>
      </c>
      <c r="F50" s="6">
        <v>992</v>
      </c>
      <c r="G50" s="6"/>
      <c r="H50" s="6" t="s">
        <v>10</v>
      </c>
      <c r="I50" s="9">
        <f>I51</f>
        <v>909300</v>
      </c>
      <c r="J50" s="9">
        <f>J51</f>
        <v>909300</v>
      </c>
      <c r="K50" s="21"/>
      <c r="L50" s="21"/>
    </row>
    <row r="51" spans="1:12" s="12" customFormat="1" ht="17.100000000000001" customHeight="1" x14ac:dyDescent="0.25">
      <c r="A51" s="6" t="s">
        <v>56</v>
      </c>
      <c r="B51" s="6" t="s">
        <v>82</v>
      </c>
      <c r="C51" s="6" t="s">
        <v>16</v>
      </c>
      <c r="D51" s="6" t="s">
        <v>15</v>
      </c>
      <c r="E51" s="6" t="s">
        <v>9</v>
      </c>
      <c r="F51" s="6">
        <v>992</v>
      </c>
      <c r="G51" s="6"/>
      <c r="H51" s="6" t="s">
        <v>10</v>
      </c>
      <c r="I51" s="10">
        <f>I52+I53</f>
        <v>909300</v>
      </c>
      <c r="J51" s="10">
        <f>J52+J53</f>
        <v>909300</v>
      </c>
      <c r="K51" s="21"/>
      <c r="L51" s="21"/>
    </row>
    <row r="52" spans="1:12" s="12" customFormat="1" ht="17.100000000000001" customHeight="1" x14ac:dyDescent="0.25">
      <c r="A52" s="8" t="s">
        <v>56</v>
      </c>
      <c r="B52" s="8" t="s">
        <v>82</v>
      </c>
      <c r="C52" s="8" t="s">
        <v>84</v>
      </c>
      <c r="D52" s="8" t="s">
        <v>85</v>
      </c>
      <c r="E52" s="8" t="s">
        <v>9</v>
      </c>
      <c r="F52" s="8">
        <v>992</v>
      </c>
      <c r="G52" s="8"/>
      <c r="H52" s="8" t="s">
        <v>10</v>
      </c>
      <c r="I52" s="10">
        <v>709300</v>
      </c>
      <c r="J52" s="10">
        <f>I52</f>
        <v>709300</v>
      </c>
      <c r="K52" s="21"/>
      <c r="L52" s="21"/>
    </row>
    <row r="53" spans="1:12" s="12" customFormat="1" ht="17.100000000000001" customHeight="1" x14ac:dyDescent="0.25">
      <c r="A53" s="8" t="s">
        <v>56</v>
      </c>
      <c r="B53" s="8" t="s">
        <v>82</v>
      </c>
      <c r="C53" s="8" t="s">
        <v>135</v>
      </c>
      <c r="D53" s="8" t="s">
        <v>85</v>
      </c>
      <c r="E53" s="8" t="s">
        <v>9</v>
      </c>
      <c r="F53" s="8">
        <v>992</v>
      </c>
      <c r="G53" s="8"/>
      <c r="H53" s="8" t="s">
        <v>10</v>
      </c>
      <c r="I53" s="10">
        <v>200000</v>
      </c>
      <c r="J53" s="10">
        <f>I53</f>
        <v>200000</v>
      </c>
      <c r="K53" s="21"/>
      <c r="L53" s="21"/>
    </row>
    <row r="54" spans="1:12" s="7" customFormat="1" ht="17.100000000000001" customHeight="1" x14ac:dyDescent="0.25">
      <c r="A54" s="6">
        <v>992</v>
      </c>
      <c r="B54" s="6" t="s">
        <v>27</v>
      </c>
      <c r="C54" s="6" t="s">
        <v>16</v>
      </c>
      <c r="D54" s="6" t="s">
        <v>15</v>
      </c>
      <c r="E54" s="6" t="s">
        <v>9</v>
      </c>
      <c r="F54" s="6">
        <v>992</v>
      </c>
      <c r="G54" s="6"/>
      <c r="H54" s="6" t="s">
        <v>10</v>
      </c>
      <c r="I54" s="9">
        <f>I55</f>
        <v>30000</v>
      </c>
      <c r="J54" s="9">
        <f t="shared" si="0"/>
        <v>30000</v>
      </c>
      <c r="K54" s="20"/>
      <c r="L54" s="20"/>
    </row>
    <row r="55" spans="1:12" s="7" customFormat="1" ht="17.100000000000001" customHeight="1" x14ac:dyDescent="0.25">
      <c r="A55" s="6">
        <v>992</v>
      </c>
      <c r="B55" s="6" t="s">
        <v>81</v>
      </c>
      <c r="C55" s="6" t="s">
        <v>16</v>
      </c>
      <c r="D55" s="6" t="s">
        <v>15</v>
      </c>
      <c r="E55" s="6" t="s">
        <v>9</v>
      </c>
      <c r="F55" s="6">
        <v>992</v>
      </c>
      <c r="G55" s="6"/>
      <c r="H55" s="6" t="s">
        <v>10</v>
      </c>
      <c r="I55" s="9">
        <f>SUM(I56:I56)</f>
        <v>30000</v>
      </c>
      <c r="J55" s="9">
        <f t="shared" si="0"/>
        <v>30000</v>
      </c>
      <c r="K55" s="20"/>
      <c r="L55" s="20"/>
    </row>
    <row r="56" spans="1:12" s="12" customFormat="1" ht="17.100000000000001" customHeight="1" x14ac:dyDescent="0.25">
      <c r="A56" s="8">
        <v>992</v>
      </c>
      <c r="B56" s="8" t="s">
        <v>81</v>
      </c>
      <c r="C56" s="8" t="s">
        <v>102</v>
      </c>
      <c r="D56" s="8" t="s">
        <v>43</v>
      </c>
      <c r="E56" s="8" t="s">
        <v>9</v>
      </c>
      <c r="F56" s="8">
        <v>992</v>
      </c>
      <c r="G56" s="8"/>
      <c r="H56" s="8" t="s">
        <v>10</v>
      </c>
      <c r="I56" s="10">
        <v>30000</v>
      </c>
      <c r="J56" s="10">
        <f>I56</f>
        <v>30000</v>
      </c>
      <c r="K56" s="21"/>
      <c r="L56" s="21"/>
    </row>
    <row r="57" spans="1:12" s="7" customFormat="1" ht="17.100000000000001" customHeight="1" x14ac:dyDescent="0.25">
      <c r="A57" s="6">
        <v>992</v>
      </c>
      <c r="B57" s="6" t="s">
        <v>28</v>
      </c>
      <c r="C57" s="6" t="s">
        <v>16</v>
      </c>
      <c r="D57" s="6" t="s">
        <v>15</v>
      </c>
      <c r="E57" s="6" t="s">
        <v>9</v>
      </c>
      <c r="F57" s="6">
        <v>992</v>
      </c>
      <c r="G57" s="6"/>
      <c r="H57" s="6" t="s">
        <v>70</v>
      </c>
      <c r="I57" s="9">
        <f>I58+I63</f>
        <v>6538129.7599999998</v>
      </c>
      <c r="J57" s="9">
        <f t="shared" si="0"/>
        <v>6538129.7599999998</v>
      </c>
      <c r="K57" s="20"/>
      <c r="L57" s="20"/>
    </row>
    <row r="58" spans="1:12" s="7" customFormat="1" ht="17.100000000000001" customHeight="1" x14ac:dyDescent="0.25">
      <c r="A58" s="6">
        <v>992</v>
      </c>
      <c r="B58" s="6" t="s">
        <v>29</v>
      </c>
      <c r="C58" s="6" t="s">
        <v>16</v>
      </c>
      <c r="D58" s="6" t="s">
        <v>15</v>
      </c>
      <c r="E58" s="6" t="s">
        <v>9</v>
      </c>
      <c r="F58" s="6">
        <v>992</v>
      </c>
      <c r="G58" s="6"/>
      <c r="H58" s="6" t="s">
        <v>70</v>
      </c>
      <c r="I58" s="9">
        <f>I59+I60+I61</f>
        <v>6378129.7599999998</v>
      </c>
      <c r="J58" s="9">
        <f t="shared" si="0"/>
        <v>6378129.7599999998</v>
      </c>
      <c r="K58" s="20"/>
      <c r="L58" s="20"/>
    </row>
    <row r="59" spans="1:12" s="12" customFormat="1" ht="17.100000000000001" customHeight="1" x14ac:dyDescent="0.25">
      <c r="A59" s="8">
        <v>992</v>
      </c>
      <c r="B59" s="8" t="s">
        <v>29</v>
      </c>
      <c r="C59" s="8" t="s">
        <v>93</v>
      </c>
      <c r="D59" s="8">
        <v>240</v>
      </c>
      <c r="E59" s="8" t="s">
        <v>9</v>
      </c>
      <c r="F59" s="8">
        <v>992</v>
      </c>
      <c r="G59" s="8"/>
      <c r="H59" s="8" t="s">
        <v>11</v>
      </c>
      <c r="I59" s="10">
        <v>2387229.7599999998</v>
      </c>
      <c r="J59" s="10">
        <f t="shared" si="0"/>
        <v>2387229.7599999998</v>
      </c>
      <c r="K59" s="21"/>
      <c r="L59" s="21"/>
    </row>
    <row r="60" spans="1:12" s="12" customFormat="1" ht="17.100000000000001" customHeight="1" x14ac:dyDescent="0.25">
      <c r="A60" s="8">
        <v>992</v>
      </c>
      <c r="B60" s="8" t="s">
        <v>29</v>
      </c>
      <c r="C60" s="8" t="s">
        <v>112</v>
      </c>
      <c r="D60" s="8">
        <v>240</v>
      </c>
      <c r="E60" s="8" t="s">
        <v>9</v>
      </c>
      <c r="F60" s="8">
        <v>992</v>
      </c>
      <c r="G60" s="8"/>
      <c r="H60" s="8" t="s">
        <v>11</v>
      </c>
      <c r="I60" s="10">
        <v>2173100</v>
      </c>
      <c r="J60" s="10">
        <f>I60</f>
        <v>2173100</v>
      </c>
      <c r="K60" s="21"/>
      <c r="L60" s="21"/>
    </row>
    <row r="61" spans="1:12" s="12" customFormat="1" ht="17.100000000000001" customHeight="1" x14ac:dyDescent="0.25">
      <c r="A61" s="8">
        <v>992</v>
      </c>
      <c r="B61" s="8" t="s">
        <v>29</v>
      </c>
      <c r="C61" s="8" t="s">
        <v>113</v>
      </c>
      <c r="D61" s="8">
        <v>240</v>
      </c>
      <c r="E61" s="8" t="s">
        <v>9</v>
      </c>
      <c r="F61" s="8">
        <v>992</v>
      </c>
      <c r="G61" s="8"/>
      <c r="H61" s="8" t="s">
        <v>11</v>
      </c>
      <c r="I61" s="10">
        <v>1817800</v>
      </c>
      <c r="J61" s="10">
        <f t="shared" si="0"/>
        <v>1817800</v>
      </c>
      <c r="K61" s="21"/>
      <c r="L61" s="21"/>
    </row>
    <row r="62" spans="1:12" s="12" customFormat="1" ht="17.100000000000001" hidden="1" customHeight="1" x14ac:dyDescent="0.25">
      <c r="A62" s="8">
        <v>992</v>
      </c>
      <c r="B62" s="8" t="s">
        <v>29</v>
      </c>
      <c r="C62" s="8" t="s">
        <v>59</v>
      </c>
      <c r="D62" s="8">
        <v>240</v>
      </c>
      <c r="E62" s="8" t="s">
        <v>9</v>
      </c>
      <c r="F62" s="8">
        <v>992</v>
      </c>
      <c r="G62" s="8"/>
      <c r="H62" s="8" t="s">
        <v>60</v>
      </c>
      <c r="I62" s="10">
        <v>0</v>
      </c>
      <c r="J62" s="10">
        <f t="shared" ref="J62" si="3">I62</f>
        <v>0</v>
      </c>
      <c r="K62" s="21"/>
      <c r="L62" s="21"/>
    </row>
    <row r="63" spans="1:12" s="7" customFormat="1" ht="17.100000000000001" customHeight="1" x14ac:dyDescent="0.25">
      <c r="A63" s="6">
        <v>992</v>
      </c>
      <c r="B63" s="6" t="s">
        <v>30</v>
      </c>
      <c r="C63" s="6" t="s">
        <v>16</v>
      </c>
      <c r="D63" s="6" t="s">
        <v>15</v>
      </c>
      <c r="E63" s="6" t="s">
        <v>9</v>
      </c>
      <c r="F63" s="6">
        <v>992</v>
      </c>
      <c r="G63" s="6"/>
      <c r="H63" s="6" t="s">
        <v>10</v>
      </c>
      <c r="I63" s="9">
        <f>SUM(I64:I65)</f>
        <v>160000</v>
      </c>
      <c r="J63" s="9">
        <f t="shared" si="0"/>
        <v>160000</v>
      </c>
      <c r="K63" s="20"/>
      <c r="L63" s="20"/>
    </row>
    <row r="64" spans="1:12" s="12" customFormat="1" ht="17.100000000000001" customHeight="1" x14ac:dyDescent="0.25">
      <c r="A64" s="8">
        <v>992</v>
      </c>
      <c r="B64" s="8" t="s">
        <v>30</v>
      </c>
      <c r="C64" s="8" t="s">
        <v>94</v>
      </c>
      <c r="D64" s="8" t="s">
        <v>43</v>
      </c>
      <c r="E64" s="8" t="s">
        <v>9</v>
      </c>
      <c r="F64" s="8">
        <v>992</v>
      </c>
      <c r="G64" s="8"/>
      <c r="H64" s="8" t="s">
        <v>10</v>
      </c>
      <c r="I64" s="10">
        <v>150000</v>
      </c>
      <c r="J64" s="10">
        <f t="shared" si="0"/>
        <v>150000</v>
      </c>
      <c r="K64" s="21"/>
      <c r="L64" s="21"/>
    </row>
    <row r="65" spans="1:12" s="12" customFormat="1" ht="17.100000000000001" customHeight="1" x14ac:dyDescent="0.25">
      <c r="A65" s="8">
        <v>992</v>
      </c>
      <c r="B65" s="8" t="s">
        <v>30</v>
      </c>
      <c r="C65" s="8" t="s">
        <v>95</v>
      </c>
      <c r="D65" s="8">
        <v>240</v>
      </c>
      <c r="E65" s="8" t="s">
        <v>9</v>
      </c>
      <c r="F65" s="8">
        <v>992</v>
      </c>
      <c r="G65" s="8"/>
      <c r="H65" s="8" t="s">
        <v>10</v>
      </c>
      <c r="I65" s="10">
        <v>10000</v>
      </c>
      <c r="J65" s="10">
        <f t="shared" ref="J65" si="4">I65</f>
        <v>10000</v>
      </c>
      <c r="K65" s="21"/>
      <c r="L65" s="21"/>
    </row>
    <row r="66" spans="1:12" s="7" customFormat="1" ht="17.100000000000001" customHeight="1" x14ac:dyDescent="0.25">
      <c r="A66" s="6">
        <v>992</v>
      </c>
      <c r="B66" s="6" t="s">
        <v>31</v>
      </c>
      <c r="C66" s="6" t="s">
        <v>16</v>
      </c>
      <c r="D66" s="6" t="s">
        <v>15</v>
      </c>
      <c r="E66" s="6" t="s">
        <v>9</v>
      </c>
      <c r="F66" s="6">
        <v>992</v>
      </c>
      <c r="G66" s="6"/>
      <c r="H66" s="6" t="s">
        <v>70</v>
      </c>
      <c r="I66" s="9">
        <f>I67+I70+I76</f>
        <v>14038228.42</v>
      </c>
      <c r="J66" s="9">
        <f t="shared" si="0"/>
        <v>14038228.42</v>
      </c>
      <c r="K66" s="20"/>
      <c r="L66" s="20"/>
    </row>
    <row r="67" spans="1:12" s="7" customFormat="1" ht="17.100000000000001" customHeight="1" x14ac:dyDescent="0.25">
      <c r="A67" s="6">
        <v>992</v>
      </c>
      <c r="B67" s="6" t="s">
        <v>32</v>
      </c>
      <c r="C67" s="6" t="s">
        <v>16</v>
      </c>
      <c r="D67" s="6" t="s">
        <v>15</v>
      </c>
      <c r="E67" s="6" t="s">
        <v>9</v>
      </c>
      <c r="F67" s="6">
        <v>992</v>
      </c>
      <c r="G67" s="6"/>
      <c r="H67" s="6" t="s">
        <v>70</v>
      </c>
      <c r="I67" s="9">
        <f>I68+I69</f>
        <v>8300000</v>
      </c>
      <c r="J67" s="9">
        <f t="shared" si="0"/>
        <v>8300000</v>
      </c>
      <c r="K67" s="20"/>
      <c r="L67" s="20"/>
    </row>
    <row r="68" spans="1:12" s="12" customFormat="1" ht="17.100000000000001" customHeight="1" x14ac:dyDescent="0.25">
      <c r="A68" s="8">
        <v>992</v>
      </c>
      <c r="B68" s="8" t="s">
        <v>32</v>
      </c>
      <c r="C68" s="8" t="s">
        <v>103</v>
      </c>
      <c r="D68" s="8" t="s">
        <v>43</v>
      </c>
      <c r="E68" s="8" t="s">
        <v>9</v>
      </c>
      <c r="F68" s="8">
        <v>992</v>
      </c>
      <c r="G68" s="8"/>
      <c r="H68" s="8" t="s">
        <v>10</v>
      </c>
      <c r="I68" s="10">
        <v>1700000</v>
      </c>
      <c r="J68" s="10">
        <f t="shared" si="0"/>
        <v>1700000</v>
      </c>
      <c r="K68" s="21"/>
      <c r="L68" s="21"/>
    </row>
    <row r="69" spans="1:12" s="12" customFormat="1" ht="17.100000000000001" customHeight="1" x14ac:dyDescent="0.25">
      <c r="A69" s="8" t="s">
        <v>56</v>
      </c>
      <c r="B69" s="8" t="s">
        <v>32</v>
      </c>
      <c r="C69" s="8" t="s">
        <v>114</v>
      </c>
      <c r="D69" s="8" t="s">
        <v>115</v>
      </c>
      <c r="E69" s="8" t="s">
        <v>9</v>
      </c>
      <c r="F69" s="8">
        <v>992</v>
      </c>
      <c r="G69" s="8"/>
      <c r="H69" s="8" t="s">
        <v>10</v>
      </c>
      <c r="I69" s="10">
        <v>6600000</v>
      </c>
      <c r="J69" s="10">
        <f t="shared" si="0"/>
        <v>6600000</v>
      </c>
      <c r="K69" s="21"/>
      <c r="L69" s="21"/>
    </row>
    <row r="70" spans="1:12" s="7" customFormat="1" ht="17.100000000000001" customHeight="1" x14ac:dyDescent="0.25">
      <c r="A70" s="6">
        <v>992</v>
      </c>
      <c r="B70" s="6" t="s">
        <v>33</v>
      </c>
      <c r="C70" s="6" t="s">
        <v>16</v>
      </c>
      <c r="D70" s="6" t="s">
        <v>15</v>
      </c>
      <c r="E70" s="6" t="s">
        <v>9</v>
      </c>
      <c r="F70" s="6">
        <v>992</v>
      </c>
      <c r="G70" s="6"/>
      <c r="H70" s="6" t="s">
        <v>70</v>
      </c>
      <c r="I70" s="9">
        <f>I71+I72+I73+I74+I75</f>
        <v>5730800</v>
      </c>
      <c r="J70" s="9">
        <f t="shared" si="0"/>
        <v>5730800</v>
      </c>
      <c r="K70" s="20"/>
      <c r="L70" s="20"/>
    </row>
    <row r="71" spans="1:12" s="12" customFormat="1" ht="17.100000000000001" customHeight="1" x14ac:dyDescent="0.25">
      <c r="A71" s="8">
        <v>992</v>
      </c>
      <c r="B71" s="8" t="s">
        <v>33</v>
      </c>
      <c r="C71" s="8" t="s">
        <v>104</v>
      </c>
      <c r="D71" s="8">
        <v>240</v>
      </c>
      <c r="E71" s="8" t="s">
        <v>9</v>
      </c>
      <c r="F71" s="8">
        <v>992</v>
      </c>
      <c r="G71" s="8"/>
      <c r="H71" s="8" t="s">
        <v>10</v>
      </c>
      <c r="I71" s="10">
        <v>100000</v>
      </c>
      <c r="J71" s="10">
        <f t="shared" si="0"/>
        <v>100000</v>
      </c>
      <c r="K71" s="21"/>
      <c r="L71" s="21"/>
    </row>
    <row r="72" spans="1:12" s="12" customFormat="1" ht="17.100000000000001" customHeight="1" x14ac:dyDescent="0.25">
      <c r="A72" s="8">
        <v>992</v>
      </c>
      <c r="B72" s="8" t="s">
        <v>33</v>
      </c>
      <c r="C72" s="8" t="s">
        <v>44</v>
      </c>
      <c r="D72" s="8">
        <v>240</v>
      </c>
      <c r="E72" s="8" t="s">
        <v>9</v>
      </c>
      <c r="F72" s="8">
        <v>992</v>
      </c>
      <c r="G72" s="8"/>
      <c r="H72" s="8" t="s">
        <v>10</v>
      </c>
      <c r="I72" s="10">
        <v>2750800</v>
      </c>
      <c r="J72" s="10">
        <f t="shared" si="0"/>
        <v>2750800</v>
      </c>
      <c r="K72" s="21"/>
      <c r="L72" s="21"/>
    </row>
    <row r="73" spans="1:12" s="12" customFormat="1" ht="15" customHeight="1" x14ac:dyDescent="0.25">
      <c r="A73" s="8">
        <v>992</v>
      </c>
      <c r="B73" s="8" t="s">
        <v>33</v>
      </c>
      <c r="C73" s="8" t="s">
        <v>45</v>
      </c>
      <c r="D73" s="8" t="s">
        <v>43</v>
      </c>
      <c r="E73" s="8" t="s">
        <v>9</v>
      </c>
      <c r="F73" s="8">
        <v>992</v>
      </c>
      <c r="G73" s="8"/>
      <c r="H73" s="8" t="s">
        <v>10</v>
      </c>
      <c r="I73" s="10">
        <v>1880000</v>
      </c>
      <c r="J73" s="10">
        <f t="shared" si="0"/>
        <v>1880000</v>
      </c>
      <c r="K73" s="21"/>
      <c r="L73" s="21"/>
    </row>
    <row r="74" spans="1:12" s="12" customFormat="1" ht="15" customHeight="1" x14ac:dyDescent="0.25">
      <c r="A74" s="8">
        <v>992</v>
      </c>
      <c r="B74" s="8" t="s">
        <v>33</v>
      </c>
      <c r="C74" s="8" t="s">
        <v>125</v>
      </c>
      <c r="D74" s="8" t="s">
        <v>43</v>
      </c>
      <c r="E74" s="8" t="s">
        <v>9</v>
      </c>
      <c r="F74" s="8">
        <v>992</v>
      </c>
      <c r="G74" s="8"/>
      <c r="H74" s="8" t="s">
        <v>10</v>
      </c>
      <c r="I74" s="10">
        <v>400000</v>
      </c>
      <c r="J74" s="10">
        <f t="shared" ref="J74:J75" si="5">I74</f>
        <v>400000</v>
      </c>
      <c r="K74" s="21"/>
      <c r="L74" s="21"/>
    </row>
    <row r="75" spans="1:12" s="12" customFormat="1" ht="15" customHeight="1" x14ac:dyDescent="0.25">
      <c r="A75" s="8" t="s">
        <v>56</v>
      </c>
      <c r="B75" s="8" t="s">
        <v>33</v>
      </c>
      <c r="C75" s="8" t="s">
        <v>128</v>
      </c>
      <c r="D75" s="8" t="s">
        <v>43</v>
      </c>
      <c r="E75" s="8" t="s">
        <v>9</v>
      </c>
      <c r="F75" s="8">
        <v>992</v>
      </c>
      <c r="G75" s="8"/>
      <c r="H75" s="8" t="s">
        <v>10</v>
      </c>
      <c r="I75" s="10">
        <v>600000</v>
      </c>
      <c r="J75" s="10">
        <f t="shared" si="5"/>
        <v>600000</v>
      </c>
      <c r="K75" s="21"/>
      <c r="L75" s="21"/>
    </row>
    <row r="76" spans="1:12" s="7" customFormat="1" ht="17.100000000000001" customHeight="1" x14ac:dyDescent="0.25">
      <c r="A76" s="6">
        <v>992</v>
      </c>
      <c r="B76" s="6" t="s">
        <v>34</v>
      </c>
      <c r="C76" s="6" t="s">
        <v>16</v>
      </c>
      <c r="D76" s="6" t="s">
        <v>15</v>
      </c>
      <c r="E76" s="6" t="s">
        <v>9</v>
      </c>
      <c r="F76" s="6">
        <v>992</v>
      </c>
      <c r="G76" s="6"/>
      <c r="H76" s="6" t="s">
        <v>10</v>
      </c>
      <c r="I76" s="9">
        <f>I77</f>
        <v>7428.42</v>
      </c>
      <c r="J76" s="9">
        <f t="shared" si="0"/>
        <v>7428.42</v>
      </c>
      <c r="K76" s="20"/>
      <c r="L76" s="20"/>
    </row>
    <row r="77" spans="1:12" s="12" customFormat="1" ht="17.100000000000001" customHeight="1" x14ac:dyDescent="0.25">
      <c r="A77" s="8">
        <v>992</v>
      </c>
      <c r="B77" s="8" t="s">
        <v>34</v>
      </c>
      <c r="C77" s="8" t="s">
        <v>118</v>
      </c>
      <c r="D77" s="8" t="s">
        <v>43</v>
      </c>
      <c r="E77" s="8" t="s">
        <v>9</v>
      </c>
      <c r="F77" s="8">
        <v>992</v>
      </c>
      <c r="G77" s="8"/>
      <c r="H77" s="8" t="s">
        <v>10</v>
      </c>
      <c r="I77" s="10">
        <v>7428.42</v>
      </c>
      <c r="J77" s="10">
        <f t="shared" ref="J77:J78" si="6">I77</f>
        <v>7428.42</v>
      </c>
      <c r="K77" s="21"/>
      <c r="L77" s="21"/>
    </row>
    <row r="78" spans="1:12" s="12" customFormat="1" ht="17.100000000000001" customHeight="1" x14ac:dyDescent="0.25">
      <c r="A78" s="26">
        <v>992</v>
      </c>
      <c r="B78" s="26" t="s">
        <v>96</v>
      </c>
      <c r="C78" s="26" t="s">
        <v>16</v>
      </c>
      <c r="D78" s="26" t="s">
        <v>15</v>
      </c>
      <c r="E78" s="26" t="s">
        <v>9</v>
      </c>
      <c r="F78" s="26">
        <v>992</v>
      </c>
      <c r="G78" s="26"/>
      <c r="H78" s="26" t="s">
        <v>10</v>
      </c>
      <c r="I78" s="27">
        <f>I79</f>
        <v>30000</v>
      </c>
      <c r="J78" s="27">
        <f t="shared" si="6"/>
        <v>30000</v>
      </c>
      <c r="K78" s="21"/>
      <c r="L78" s="21"/>
    </row>
    <row r="79" spans="1:12" s="12" customFormat="1" ht="17.100000000000001" customHeight="1" x14ac:dyDescent="0.25">
      <c r="A79" s="8" t="s">
        <v>56</v>
      </c>
      <c r="B79" s="8" t="s">
        <v>96</v>
      </c>
      <c r="C79" s="8" t="s">
        <v>97</v>
      </c>
      <c r="D79" s="8" t="s">
        <v>43</v>
      </c>
      <c r="E79" s="28" t="s">
        <v>9</v>
      </c>
      <c r="F79" s="28">
        <v>992</v>
      </c>
      <c r="G79" s="8"/>
      <c r="H79" s="28" t="s">
        <v>10</v>
      </c>
      <c r="I79" s="10">
        <v>30000</v>
      </c>
      <c r="J79" s="10">
        <f>I79</f>
        <v>30000</v>
      </c>
      <c r="K79" s="21"/>
      <c r="L79" s="21"/>
    </row>
    <row r="80" spans="1:12" s="7" customFormat="1" ht="17.100000000000001" customHeight="1" x14ac:dyDescent="0.25">
      <c r="A80" s="26">
        <v>992</v>
      </c>
      <c r="B80" s="26" t="s">
        <v>35</v>
      </c>
      <c r="C80" s="26" t="s">
        <v>16</v>
      </c>
      <c r="D80" s="26" t="s">
        <v>15</v>
      </c>
      <c r="E80" s="26" t="s">
        <v>9</v>
      </c>
      <c r="F80" s="26">
        <v>992</v>
      </c>
      <c r="G80" s="26"/>
      <c r="H80" s="26" t="s">
        <v>10</v>
      </c>
      <c r="I80" s="27">
        <f>I81</f>
        <v>15000</v>
      </c>
      <c r="J80" s="27">
        <f t="shared" si="0"/>
        <v>15000</v>
      </c>
      <c r="K80" s="20"/>
      <c r="L80" s="20"/>
    </row>
    <row r="81" spans="1:12" s="7" customFormat="1" ht="17.100000000000001" customHeight="1" x14ac:dyDescent="0.25">
      <c r="A81" s="28">
        <v>992</v>
      </c>
      <c r="B81" s="28" t="s">
        <v>35</v>
      </c>
      <c r="C81" s="28" t="s">
        <v>80</v>
      </c>
      <c r="D81" s="28" t="s">
        <v>43</v>
      </c>
      <c r="E81" s="28" t="s">
        <v>9</v>
      </c>
      <c r="F81" s="28">
        <v>992</v>
      </c>
      <c r="G81" s="28"/>
      <c r="H81" s="28" t="s">
        <v>10</v>
      </c>
      <c r="I81" s="29">
        <v>15000</v>
      </c>
      <c r="J81" s="29">
        <f t="shared" ref="J81" si="7">I81</f>
        <v>15000</v>
      </c>
      <c r="K81" s="20"/>
      <c r="L81" s="20"/>
    </row>
    <row r="82" spans="1:12" s="12" customFormat="1" ht="17.100000000000001" hidden="1" customHeight="1" x14ac:dyDescent="0.25">
      <c r="A82" s="8">
        <v>992</v>
      </c>
      <c r="B82" s="8" t="s">
        <v>35</v>
      </c>
      <c r="C82" s="8" t="s">
        <v>66</v>
      </c>
      <c r="D82" s="8">
        <v>240</v>
      </c>
      <c r="E82" s="8" t="s">
        <v>9</v>
      </c>
      <c r="F82" s="8">
        <v>992</v>
      </c>
      <c r="G82" s="8"/>
      <c r="H82" s="8" t="s">
        <v>67</v>
      </c>
      <c r="I82" s="10">
        <v>0</v>
      </c>
      <c r="J82" s="10">
        <f t="shared" ref="J82" si="8">I82</f>
        <v>0</v>
      </c>
      <c r="K82" s="21"/>
      <c r="L82" s="21"/>
    </row>
    <row r="83" spans="1:12" s="7" customFormat="1" ht="17.100000000000001" customHeight="1" x14ac:dyDescent="0.25">
      <c r="A83" s="6">
        <v>992</v>
      </c>
      <c r="B83" s="6" t="s">
        <v>36</v>
      </c>
      <c r="C83" s="6" t="s">
        <v>16</v>
      </c>
      <c r="D83" s="6" t="s">
        <v>15</v>
      </c>
      <c r="E83" s="6" t="s">
        <v>9</v>
      </c>
      <c r="F83" s="6">
        <v>992</v>
      </c>
      <c r="G83" s="6"/>
      <c r="H83" s="6" t="s">
        <v>70</v>
      </c>
      <c r="I83" s="9">
        <f>I84+I97</f>
        <v>18881601</v>
      </c>
      <c r="J83" s="9">
        <f t="shared" si="0"/>
        <v>18881601</v>
      </c>
      <c r="K83" s="20"/>
      <c r="L83" s="20"/>
    </row>
    <row r="84" spans="1:12" s="7" customFormat="1" ht="17.100000000000001" customHeight="1" x14ac:dyDescent="0.25">
      <c r="A84" s="6">
        <v>992</v>
      </c>
      <c r="B84" s="6" t="s">
        <v>37</v>
      </c>
      <c r="C84" s="6" t="s">
        <v>16</v>
      </c>
      <c r="D84" s="6" t="s">
        <v>15</v>
      </c>
      <c r="E84" s="6" t="s">
        <v>9</v>
      </c>
      <c r="F84" s="6">
        <v>992</v>
      </c>
      <c r="G84" s="6"/>
      <c r="H84" s="6" t="s">
        <v>10</v>
      </c>
      <c r="I84" s="9">
        <f>I85+I86+I87+I88+I89+I96</f>
        <v>18661601</v>
      </c>
      <c r="J84" s="9">
        <f t="shared" si="0"/>
        <v>18661601</v>
      </c>
      <c r="K84" s="20"/>
      <c r="L84" s="20"/>
    </row>
    <row r="85" spans="1:12" s="12" customFormat="1" ht="17.100000000000001" customHeight="1" x14ac:dyDescent="0.25">
      <c r="A85" s="8">
        <v>992</v>
      </c>
      <c r="B85" s="8" t="s">
        <v>37</v>
      </c>
      <c r="C85" s="8" t="s">
        <v>98</v>
      </c>
      <c r="D85" s="8" t="s">
        <v>54</v>
      </c>
      <c r="E85" s="8" t="s">
        <v>9</v>
      </c>
      <c r="F85" s="8">
        <v>992</v>
      </c>
      <c r="G85" s="8"/>
      <c r="H85" s="8" t="s">
        <v>10</v>
      </c>
      <c r="I85" s="10">
        <v>13771100</v>
      </c>
      <c r="J85" s="10">
        <f t="shared" si="0"/>
        <v>13771100</v>
      </c>
      <c r="K85" s="21"/>
      <c r="L85" s="21"/>
    </row>
    <row r="86" spans="1:12" s="12" customFormat="1" ht="17.100000000000001" customHeight="1" x14ac:dyDescent="0.25">
      <c r="A86" s="8">
        <v>992</v>
      </c>
      <c r="B86" s="8" t="s">
        <v>37</v>
      </c>
      <c r="C86" s="8" t="s">
        <v>98</v>
      </c>
      <c r="D86" s="8" t="s">
        <v>43</v>
      </c>
      <c r="E86" s="8" t="s">
        <v>9</v>
      </c>
      <c r="F86" s="8">
        <v>992</v>
      </c>
      <c r="G86" s="8"/>
      <c r="H86" s="8" t="s">
        <v>10</v>
      </c>
      <c r="I86" s="10">
        <v>3740171.6</v>
      </c>
      <c r="J86" s="10">
        <f t="shared" si="0"/>
        <v>3740171.6</v>
      </c>
      <c r="K86" s="21"/>
      <c r="L86" s="21"/>
    </row>
    <row r="87" spans="1:12" s="12" customFormat="1" ht="17.100000000000001" customHeight="1" x14ac:dyDescent="0.25">
      <c r="A87" s="8">
        <v>992</v>
      </c>
      <c r="B87" s="8" t="s">
        <v>37</v>
      </c>
      <c r="C87" s="8" t="s">
        <v>98</v>
      </c>
      <c r="D87" s="8" t="s">
        <v>52</v>
      </c>
      <c r="E87" s="8" t="s">
        <v>9</v>
      </c>
      <c r="F87" s="8">
        <v>992</v>
      </c>
      <c r="G87" s="8"/>
      <c r="H87" s="8" t="s">
        <v>10</v>
      </c>
      <c r="I87" s="10">
        <v>78000</v>
      </c>
      <c r="J87" s="10">
        <f t="shared" si="0"/>
        <v>78000</v>
      </c>
      <c r="K87" s="21"/>
      <c r="L87" s="21"/>
    </row>
    <row r="88" spans="1:12" s="12" customFormat="1" ht="17.100000000000001" customHeight="1" x14ac:dyDescent="0.25">
      <c r="A88" s="8" t="s">
        <v>56</v>
      </c>
      <c r="B88" s="8" t="s">
        <v>37</v>
      </c>
      <c r="C88" s="8" t="s">
        <v>132</v>
      </c>
      <c r="D88" s="8" t="s">
        <v>43</v>
      </c>
      <c r="E88" s="8" t="s">
        <v>9</v>
      </c>
      <c r="F88" s="8">
        <v>992</v>
      </c>
      <c r="G88" s="8"/>
      <c r="H88" s="8" t="s">
        <v>10</v>
      </c>
      <c r="I88" s="10">
        <v>194800</v>
      </c>
      <c r="J88" s="10">
        <f t="shared" si="0"/>
        <v>194800</v>
      </c>
      <c r="K88" s="21"/>
      <c r="L88" s="21"/>
    </row>
    <row r="89" spans="1:12" s="12" customFormat="1" ht="17.100000000000001" customHeight="1" x14ac:dyDescent="0.25">
      <c r="A89" s="8">
        <v>992</v>
      </c>
      <c r="B89" s="8" t="s">
        <v>37</v>
      </c>
      <c r="C89" s="8" t="s">
        <v>99</v>
      </c>
      <c r="D89" s="8" t="s">
        <v>43</v>
      </c>
      <c r="E89" s="8" t="s">
        <v>9</v>
      </c>
      <c r="F89" s="8">
        <v>992</v>
      </c>
      <c r="G89" s="8"/>
      <c r="H89" s="8" t="s">
        <v>10</v>
      </c>
      <c r="I89" s="10">
        <v>50000</v>
      </c>
      <c r="J89" s="10">
        <f t="shared" si="0"/>
        <v>50000</v>
      </c>
      <c r="K89" s="21"/>
      <c r="L89" s="21"/>
    </row>
    <row r="90" spans="1:12" s="12" customFormat="1" ht="17.100000000000001" hidden="1" customHeight="1" x14ac:dyDescent="0.25">
      <c r="A90" s="8" t="s">
        <v>56</v>
      </c>
      <c r="B90" s="8" t="s">
        <v>37</v>
      </c>
      <c r="C90" s="8" t="s">
        <v>53</v>
      </c>
      <c r="D90" s="8" t="s">
        <v>54</v>
      </c>
      <c r="E90" s="8" t="s">
        <v>57</v>
      </c>
      <c r="F90" s="8" t="s">
        <v>56</v>
      </c>
      <c r="G90" s="8"/>
      <c r="H90" s="8" t="s">
        <v>62</v>
      </c>
      <c r="I90" s="10">
        <v>0</v>
      </c>
      <c r="J90" s="10">
        <f t="shared" si="0"/>
        <v>0</v>
      </c>
      <c r="K90" s="21"/>
      <c r="L90" s="21"/>
    </row>
    <row r="91" spans="1:12" s="12" customFormat="1" ht="17.100000000000001" hidden="1" customHeight="1" x14ac:dyDescent="0.25">
      <c r="A91" s="8">
        <v>992</v>
      </c>
      <c r="B91" s="8" t="s">
        <v>37</v>
      </c>
      <c r="C91" s="8" t="s">
        <v>53</v>
      </c>
      <c r="D91" s="8">
        <v>610</v>
      </c>
      <c r="E91" s="8" t="s">
        <v>9</v>
      </c>
      <c r="F91" s="8">
        <v>992</v>
      </c>
      <c r="G91" s="8"/>
      <c r="H91" s="8" t="s">
        <v>62</v>
      </c>
      <c r="I91" s="10">
        <v>0</v>
      </c>
      <c r="J91" s="10">
        <f t="shared" si="0"/>
        <v>0</v>
      </c>
      <c r="K91" s="21"/>
      <c r="L91" s="21"/>
    </row>
    <row r="92" spans="1:12" s="12" customFormat="1" ht="17.100000000000001" hidden="1" customHeight="1" x14ac:dyDescent="0.25">
      <c r="A92" s="8" t="s">
        <v>56</v>
      </c>
      <c r="B92" s="8" t="s">
        <v>37</v>
      </c>
      <c r="C92" s="8" t="s">
        <v>58</v>
      </c>
      <c r="D92" s="8" t="s">
        <v>54</v>
      </c>
      <c r="E92" s="8" t="s">
        <v>57</v>
      </c>
      <c r="F92" s="8" t="s">
        <v>56</v>
      </c>
      <c r="G92" s="8"/>
      <c r="H92" s="8" t="s">
        <v>10</v>
      </c>
      <c r="I92" s="10">
        <v>0</v>
      </c>
      <c r="J92" s="10">
        <f t="shared" ref="J92:J93" si="9">I92</f>
        <v>0</v>
      </c>
      <c r="K92" s="21"/>
      <c r="L92" s="21"/>
    </row>
    <row r="93" spans="1:12" s="12" customFormat="1" ht="17.100000000000001" hidden="1" customHeight="1" x14ac:dyDescent="0.25">
      <c r="A93" s="8">
        <v>992</v>
      </c>
      <c r="B93" s="8" t="s">
        <v>37</v>
      </c>
      <c r="C93" s="8" t="s">
        <v>58</v>
      </c>
      <c r="D93" s="8">
        <v>610</v>
      </c>
      <c r="E93" s="8" t="s">
        <v>9</v>
      </c>
      <c r="F93" s="8">
        <v>992</v>
      </c>
      <c r="G93" s="8"/>
      <c r="H93" s="8" t="s">
        <v>10</v>
      </c>
      <c r="I93" s="10">
        <v>0</v>
      </c>
      <c r="J93" s="10">
        <f t="shared" si="9"/>
        <v>0</v>
      </c>
      <c r="K93" s="21"/>
      <c r="L93" s="21"/>
    </row>
    <row r="94" spans="1:12" s="12" customFormat="1" ht="17.100000000000001" hidden="1" customHeight="1" x14ac:dyDescent="0.25">
      <c r="A94" s="8" t="s">
        <v>56</v>
      </c>
      <c r="B94" s="8" t="s">
        <v>37</v>
      </c>
      <c r="C94" s="8" t="s">
        <v>51</v>
      </c>
      <c r="D94" s="8" t="s">
        <v>54</v>
      </c>
      <c r="E94" s="8" t="s">
        <v>57</v>
      </c>
      <c r="F94" s="8" t="s">
        <v>56</v>
      </c>
      <c r="G94" s="8"/>
      <c r="H94" s="8" t="s">
        <v>62</v>
      </c>
      <c r="I94" s="10">
        <v>0</v>
      </c>
      <c r="J94" s="10">
        <f t="shared" si="0"/>
        <v>0</v>
      </c>
      <c r="K94" s="21"/>
      <c r="L94" s="21"/>
    </row>
    <row r="95" spans="1:12" s="12" customFormat="1" ht="17.100000000000001" hidden="1" customHeight="1" x14ac:dyDescent="0.25">
      <c r="A95" s="8">
        <v>992</v>
      </c>
      <c r="B95" s="8" t="s">
        <v>37</v>
      </c>
      <c r="C95" s="8" t="s">
        <v>51</v>
      </c>
      <c r="D95" s="8">
        <v>610</v>
      </c>
      <c r="E95" s="8" t="s">
        <v>9</v>
      </c>
      <c r="F95" s="8">
        <v>992</v>
      </c>
      <c r="G95" s="8"/>
      <c r="H95" s="8" t="s">
        <v>62</v>
      </c>
      <c r="I95" s="10">
        <v>0</v>
      </c>
      <c r="J95" s="10">
        <f t="shared" si="0"/>
        <v>0</v>
      </c>
      <c r="K95" s="21"/>
      <c r="L95" s="21"/>
    </row>
    <row r="96" spans="1:12" s="12" customFormat="1" ht="17.100000000000001" customHeight="1" x14ac:dyDescent="0.25">
      <c r="A96" s="8" t="s">
        <v>56</v>
      </c>
      <c r="B96" s="8" t="s">
        <v>37</v>
      </c>
      <c r="C96" s="8" t="s">
        <v>126</v>
      </c>
      <c r="D96" s="8" t="s">
        <v>43</v>
      </c>
      <c r="E96" s="8" t="s">
        <v>9</v>
      </c>
      <c r="F96" s="8">
        <v>992</v>
      </c>
      <c r="G96" s="8"/>
      <c r="H96" s="8" t="s">
        <v>10</v>
      </c>
      <c r="I96" s="10">
        <v>827529.4</v>
      </c>
      <c r="J96" s="10">
        <f t="shared" si="0"/>
        <v>827529.4</v>
      </c>
      <c r="K96" s="21"/>
      <c r="L96" s="21"/>
    </row>
    <row r="97" spans="1:12" s="12" customFormat="1" ht="17.100000000000001" customHeight="1" x14ac:dyDescent="0.25">
      <c r="A97" s="6">
        <v>992</v>
      </c>
      <c r="B97" s="6" t="s">
        <v>107</v>
      </c>
      <c r="C97" s="6" t="s">
        <v>16</v>
      </c>
      <c r="D97" s="6" t="s">
        <v>15</v>
      </c>
      <c r="E97" s="6" t="s">
        <v>9</v>
      </c>
      <c r="F97" s="6">
        <v>992</v>
      </c>
      <c r="G97" s="6"/>
      <c r="H97" s="6" t="s">
        <v>10</v>
      </c>
      <c r="I97" s="9">
        <f>I98</f>
        <v>220000</v>
      </c>
      <c r="J97" s="9">
        <f>J98</f>
        <v>220000</v>
      </c>
      <c r="K97" s="21"/>
      <c r="L97" s="21"/>
    </row>
    <row r="98" spans="1:12" s="12" customFormat="1" ht="17.100000000000001" customHeight="1" x14ac:dyDescent="0.25">
      <c r="A98" s="8" t="s">
        <v>56</v>
      </c>
      <c r="B98" s="8" t="s">
        <v>107</v>
      </c>
      <c r="C98" s="8" t="s">
        <v>108</v>
      </c>
      <c r="D98" s="8" t="s">
        <v>43</v>
      </c>
      <c r="E98" s="8" t="s">
        <v>9</v>
      </c>
      <c r="F98" s="8">
        <v>992</v>
      </c>
      <c r="G98" s="8"/>
      <c r="H98" s="8" t="s">
        <v>10</v>
      </c>
      <c r="I98" s="10">
        <v>220000</v>
      </c>
      <c r="J98" s="10">
        <f>I98</f>
        <v>220000</v>
      </c>
      <c r="K98" s="21"/>
      <c r="L98" s="21"/>
    </row>
    <row r="99" spans="1:12" s="7" customFormat="1" ht="17.100000000000001" customHeight="1" x14ac:dyDescent="0.25">
      <c r="A99" s="6">
        <v>992</v>
      </c>
      <c r="B99" s="6" t="s">
        <v>38</v>
      </c>
      <c r="C99" s="6" t="s">
        <v>16</v>
      </c>
      <c r="D99" s="6" t="s">
        <v>15</v>
      </c>
      <c r="E99" s="6" t="s">
        <v>9</v>
      </c>
      <c r="F99" s="6">
        <v>992</v>
      </c>
      <c r="G99" s="6"/>
      <c r="H99" s="6" t="s">
        <v>70</v>
      </c>
      <c r="I99" s="9">
        <f>I100+I103+I105</f>
        <v>522000</v>
      </c>
      <c r="J99" s="9">
        <f t="shared" si="0"/>
        <v>522000</v>
      </c>
      <c r="K99" s="20"/>
      <c r="L99" s="20"/>
    </row>
    <row r="100" spans="1:12" s="7" customFormat="1" ht="17.100000000000001" customHeight="1" x14ac:dyDescent="0.25">
      <c r="A100" s="6">
        <v>992</v>
      </c>
      <c r="B100" s="6" t="s">
        <v>79</v>
      </c>
      <c r="C100" s="6" t="s">
        <v>16</v>
      </c>
      <c r="D100" s="6" t="s">
        <v>15</v>
      </c>
      <c r="E100" s="6" t="s">
        <v>9</v>
      </c>
      <c r="F100" s="6">
        <v>992</v>
      </c>
      <c r="G100" s="6"/>
      <c r="H100" s="6" t="s">
        <v>71</v>
      </c>
      <c r="I100" s="9">
        <f>I101</f>
        <v>72000</v>
      </c>
      <c r="J100" s="9">
        <f t="shared" si="0"/>
        <v>72000</v>
      </c>
      <c r="K100" s="20"/>
      <c r="L100" s="20"/>
    </row>
    <row r="101" spans="1:12" s="12" customFormat="1" ht="17.100000000000001" customHeight="1" x14ac:dyDescent="0.25">
      <c r="A101" s="8">
        <v>992</v>
      </c>
      <c r="B101" s="8" t="s">
        <v>79</v>
      </c>
      <c r="C101" s="8" t="s">
        <v>110</v>
      </c>
      <c r="D101" s="8" t="s">
        <v>111</v>
      </c>
      <c r="E101" s="8" t="s">
        <v>9</v>
      </c>
      <c r="F101" s="8">
        <v>992</v>
      </c>
      <c r="G101" s="8"/>
      <c r="H101" s="8" t="s">
        <v>71</v>
      </c>
      <c r="I101" s="10">
        <v>72000</v>
      </c>
      <c r="J101" s="10">
        <f t="shared" si="0"/>
        <v>72000</v>
      </c>
      <c r="K101" s="21"/>
      <c r="L101" s="21"/>
    </row>
    <row r="102" spans="1:12" s="12" customFormat="1" ht="17.100000000000001" customHeight="1" x14ac:dyDescent="0.25">
      <c r="A102" s="6" t="s">
        <v>56</v>
      </c>
      <c r="B102" s="6" t="s">
        <v>129</v>
      </c>
      <c r="C102" s="6" t="s">
        <v>16</v>
      </c>
      <c r="D102" s="6" t="s">
        <v>15</v>
      </c>
      <c r="E102" s="6" t="s">
        <v>9</v>
      </c>
      <c r="F102" s="6">
        <v>992</v>
      </c>
      <c r="G102" s="6"/>
      <c r="H102" s="6" t="s">
        <v>70</v>
      </c>
      <c r="I102" s="9">
        <f>I103</f>
        <v>400000</v>
      </c>
      <c r="J102" s="9">
        <f>J103</f>
        <v>400000</v>
      </c>
      <c r="K102" s="21"/>
      <c r="L102" s="21"/>
    </row>
    <row r="103" spans="1:12" s="12" customFormat="1" ht="17.100000000000001" customHeight="1" x14ac:dyDescent="0.25">
      <c r="A103" s="8" t="s">
        <v>56</v>
      </c>
      <c r="B103" s="8" t="s">
        <v>129</v>
      </c>
      <c r="C103" s="8" t="s">
        <v>130</v>
      </c>
      <c r="D103" s="8" t="s">
        <v>131</v>
      </c>
      <c r="E103" s="8" t="s">
        <v>9</v>
      </c>
      <c r="F103" s="8">
        <v>992</v>
      </c>
      <c r="G103" s="8"/>
      <c r="H103" s="8" t="s">
        <v>10</v>
      </c>
      <c r="I103" s="10">
        <v>400000</v>
      </c>
      <c r="J103" s="10">
        <f>I103</f>
        <v>400000</v>
      </c>
      <c r="K103" s="21"/>
      <c r="L103" s="21"/>
    </row>
    <row r="104" spans="1:12" s="7" customFormat="1" ht="17.100000000000001" customHeight="1" x14ac:dyDescent="0.25">
      <c r="A104" s="6">
        <v>992</v>
      </c>
      <c r="B104" s="6">
        <v>1006</v>
      </c>
      <c r="C104" s="6" t="s">
        <v>16</v>
      </c>
      <c r="D104" s="6" t="s">
        <v>15</v>
      </c>
      <c r="E104" s="6" t="s">
        <v>9</v>
      </c>
      <c r="F104" s="6">
        <v>992</v>
      </c>
      <c r="G104" s="6"/>
      <c r="H104" s="6" t="s">
        <v>10</v>
      </c>
      <c r="I104" s="9">
        <f>SUM(I105:I105)</f>
        <v>50000</v>
      </c>
      <c r="J104" s="9">
        <f t="shared" si="0"/>
        <v>50000</v>
      </c>
      <c r="K104" s="20"/>
      <c r="L104" s="20"/>
    </row>
    <row r="105" spans="1:12" s="12" customFormat="1" ht="17.100000000000001" customHeight="1" x14ac:dyDescent="0.25">
      <c r="A105" s="8">
        <v>992</v>
      </c>
      <c r="B105" s="8">
        <v>1006</v>
      </c>
      <c r="C105" s="8" t="s">
        <v>100</v>
      </c>
      <c r="D105" s="8" t="s">
        <v>55</v>
      </c>
      <c r="E105" s="8" t="s">
        <v>9</v>
      </c>
      <c r="F105" s="8">
        <v>992</v>
      </c>
      <c r="G105" s="8"/>
      <c r="H105" s="8" t="s">
        <v>10</v>
      </c>
      <c r="I105" s="10">
        <v>50000</v>
      </c>
      <c r="J105" s="10">
        <f t="shared" si="0"/>
        <v>50000</v>
      </c>
      <c r="K105" s="21"/>
      <c r="L105" s="21"/>
    </row>
    <row r="106" spans="1:12" s="7" customFormat="1" ht="17.100000000000001" customHeight="1" x14ac:dyDescent="0.25">
      <c r="A106" s="6">
        <v>992</v>
      </c>
      <c r="B106" s="6">
        <v>1100</v>
      </c>
      <c r="C106" s="6" t="s">
        <v>16</v>
      </c>
      <c r="D106" s="6" t="s">
        <v>15</v>
      </c>
      <c r="E106" s="6" t="s">
        <v>9</v>
      </c>
      <c r="F106" s="6">
        <v>992</v>
      </c>
      <c r="G106" s="6"/>
      <c r="H106" s="6" t="s">
        <v>10</v>
      </c>
      <c r="I106" s="9">
        <f>I107</f>
        <v>15000</v>
      </c>
      <c r="J106" s="9">
        <f t="shared" si="0"/>
        <v>15000</v>
      </c>
      <c r="K106" s="20"/>
      <c r="L106" s="20"/>
    </row>
    <row r="107" spans="1:12" s="7" customFormat="1" ht="17.100000000000001" customHeight="1" x14ac:dyDescent="0.25">
      <c r="A107" s="6">
        <v>992</v>
      </c>
      <c r="B107" s="6">
        <v>1101</v>
      </c>
      <c r="C107" s="6" t="s">
        <v>16</v>
      </c>
      <c r="D107" s="6" t="s">
        <v>15</v>
      </c>
      <c r="E107" s="6" t="s">
        <v>9</v>
      </c>
      <c r="F107" s="6">
        <v>992</v>
      </c>
      <c r="G107" s="6"/>
      <c r="H107" s="6" t="s">
        <v>10</v>
      </c>
      <c r="I107" s="9">
        <f>I108</f>
        <v>15000</v>
      </c>
      <c r="J107" s="9">
        <f t="shared" si="0"/>
        <v>15000</v>
      </c>
      <c r="K107" s="20"/>
      <c r="L107" s="20"/>
    </row>
    <row r="108" spans="1:12" s="7" customFormat="1" ht="17.100000000000001" customHeight="1" x14ac:dyDescent="0.25">
      <c r="A108" s="8" t="s">
        <v>56</v>
      </c>
      <c r="B108" s="8" t="s">
        <v>87</v>
      </c>
      <c r="C108" s="8" t="s">
        <v>101</v>
      </c>
      <c r="D108" s="8" t="s">
        <v>43</v>
      </c>
      <c r="E108" s="8" t="s">
        <v>9</v>
      </c>
      <c r="F108" s="8">
        <v>992</v>
      </c>
      <c r="G108" s="8"/>
      <c r="H108" s="8" t="s">
        <v>10</v>
      </c>
      <c r="I108" s="10">
        <v>15000</v>
      </c>
      <c r="J108" s="10">
        <f>I108</f>
        <v>15000</v>
      </c>
      <c r="K108" s="20"/>
      <c r="L108" s="20"/>
    </row>
    <row r="109" spans="1:12" s="7" customFormat="1" ht="17.100000000000001" customHeight="1" x14ac:dyDescent="0.25">
      <c r="A109" s="6">
        <v>992</v>
      </c>
      <c r="B109" s="6">
        <v>1300</v>
      </c>
      <c r="C109" s="6" t="s">
        <v>16</v>
      </c>
      <c r="D109" s="6" t="s">
        <v>15</v>
      </c>
      <c r="E109" s="6" t="s">
        <v>9</v>
      </c>
      <c r="F109" s="6">
        <v>992</v>
      </c>
      <c r="G109" s="6"/>
      <c r="H109" s="6" t="s">
        <v>10</v>
      </c>
      <c r="I109" s="9">
        <f>I110</f>
        <v>8000</v>
      </c>
      <c r="J109" s="9">
        <f t="shared" ref="J109:J112" si="10">I109</f>
        <v>8000</v>
      </c>
      <c r="K109" s="20"/>
      <c r="L109" s="20"/>
    </row>
    <row r="110" spans="1:12" s="3" customFormat="1" ht="17.100000000000001" customHeight="1" x14ac:dyDescent="0.25">
      <c r="A110" s="6">
        <v>992</v>
      </c>
      <c r="B110" s="6">
        <v>1301</v>
      </c>
      <c r="C110" s="6" t="s">
        <v>16</v>
      </c>
      <c r="D110" s="6" t="s">
        <v>15</v>
      </c>
      <c r="E110" s="6" t="s">
        <v>9</v>
      </c>
      <c r="F110" s="6">
        <v>992</v>
      </c>
      <c r="G110" s="6"/>
      <c r="H110" s="6" t="s">
        <v>10</v>
      </c>
      <c r="I110" s="9">
        <f>I111</f>
        <v>8000</v>
      </c>
      <c r="J110" s="9">
        <f t="shared" si="10"/>
        <v>8000</v>
      </c>
      <c r="K110" s="22"/>
      <c r="L110" s="22"/>
    </row>
    <row r="111" spans="1:12" s="11" customFormat="1" ht="17.100000000000001" customHeight="1" x14ac:dyDescent="0.25">
      <c r="A111" s="8">
        <v>992</v>
      </c>
      <c r="B111" s="8">
        <v>1301</v>
      </c>
      <c r="C111" s="8" t="s">
        <v>46</v>
      </c>
      <c r="D111" s="8">
        <v>730</v>
      </c>
      <c r="E111" s="8" t="s">
        <v>9</v>
      </c>
      <c r="F111" s="8">
        <v>992</v>
      </c>
      <c r="G111" s="8"/>
      <c r="H111" s="8" t="s">
        <v>10</v>
      </c>
      <c r="I111" s="10">
        <v>8000</v>
      </c>
      <c r="J111" s="10">
        <f t="shared" si="10"/>
        <v>8000</v>
      </c>
      <c r="K111" s="18"/>
      <c r="L111" s="18"/>
    </row>
    <row r="112" spans="1:12" s="11" customFormat="1" ht="17.100000000000001" customHeight="1" x14ac:dyDescent="0.25">
      <c r="A112" s="39" t="s">
        <v>12</v>
      </c>
      <c r="B112" s="39"/>
      <c r="C112" s="39"/>
      <c r="D112" s="39"/>
      <c r="E112" s="39"/>
      <c r="F112" s="39"/>
      <c r="G112" s="39"/>
      <c r="H112" s="39"/>
      <c r="I112" s="5">
        <f>I18+I22</f>
        <v>62590646.300000004</v>
      </c>
      <c r="J112" s="5">
        <f t="shared" si="10"/>
        <v>62590646.300000004</v>
      </c>
      <c r="K112" s="18" t="s">
        <v>73</v>
      </c>
      <c r="L112" s="18"/>
    </row>
    <row r="113" spans="1:11" ht="12.75" customHeight="1" x14ac:dyDescent="0.25"/>
    <row r="114" spans="1:11" ht="15.75" customHeight="1" x14ac:dyDescent="0.25">
      <c r="A114" s="13" t="s">
        <v>133</v>
      </c>
      <c r="B114" s="24"/>
      <c r="C114" s="24"/>
      <c r="D114" s="24"/>
      <c r="E114" s="24"/>
      <c r="F114" s="24"/>
      <c r="G114" s="24"/>
      <c r="H114" s="24"/>
      <c r="I114" s="24"/>
      <c r="J114" s="24"/>
      <c r="K114" s="25"/>
    </row>
    <row r="115" spans="1:11" ht="15.75" x14ac:dyDescent="0.25">
      <c r="A115" s="13" t="s">
        <v>72</v>
      </c>
      <c r="B115" s="24"/>
      <c r="C115" s="24"/>
      <c r="D115" s="24"/>
      <c r="E115" s="24"/>
      <c r="F115" s="24"/>
      <c r="G115" s="23"/>
      <c r="H115" s="24"/>
      <c r="I115" s="14" t="s">
        <v>134</v>
      </c>
      <c r="J115" s="24"/>
    </row>
    <row r="116" spans="1:11" ht="15.75" x14ac:dyDescent="0.25">
      <c r="A116" s="13"/>
      <c r="B116" s="24"/>
      <c r="C116" s="24"/>
      <c r="D116" s="24"/>
      <c r="E116" s="24"/>
      <c r="F116" s="24"/>
      <c r="G116" s="15" t="s">
        <v>64</v>
      </c>
      <c r="H116" s="24"/>
      <c r="I116"/>
      <c r="J116" s="24"/>
      <c r="K116" s="14"/>
    </row>
    <row r="117" spans="1:11" ht="5.25" customHeight="1" x14ac:dyDescent="0.25">
      <c r="A117" s="13"/>
    </row>
    <row r="118" spans="1:11" ht="15.75" x14ac:dyDescent="0.25">
      <c r="A118" s="13" t="s">
        <v>76</v>
      </c>
    </row>
    <row r="119" spans="1:11" ht="15.75" x14ac:dyDescent="0.25">
      <c r="A119" s="14" t="s">
        <v>77</v>
      </c>
    </row>
    <row r="120" spans="1:11" ht="15.75" x14ac:dyDescent="0.25">
      <c r="A120" s="14" t="s">
        <v>65</v>
      </c>
      <c r="G120" s="23"/>
      <c r="I120" s="13" t="s">
        <v>78</v>
      </c>
    </row>
    <row r="121" spans="1:11" x14ac:dyDescent="0.25">
      <c r="G121" s="15" t="s">
        <v>64</v>
      </c>
    </row>
  </sheetData>
  <mergeCells count="16">
    <mergeCell ref="G10:J10"/>
    <mergeCell ref="G1:J1"/>
    <mergeCell ref="A11:J11"/>
    <mergeCell ref="A12:J12"/>
    <mergeCell ref="A112:H112"/>
    <mergeCell ref="I14:J14"/>
    <mergeCell ref="A15:A16"/>
    <mergeCell ref="B15:B16"/>
    <mergeCell ref="C15:C16"/>
    <mergeCell ref="D15:D16"/>
    <mergeCell ref="I15:J15"/>
    <mergeCell ref="A14:D14"/>
    <mergeCell ref="E14:E16"/>
    <mergeCell ref="F14:F16"/>
    <mergeCell ref="G14:G16"/>
    <mergeCell ref="H14:H16"/>
  </mergeCells>
  <pageMargins left="0.78740157480314965" right="0.78740157480314965" top="1.1811023622047245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2024-04-25T08:03:14Z</cp:lastPrinted>
  <dcterms:created xsi:type="dcterms:W3CDTF">2015-12-16T13:54:17Z</dcterms:created>
  <dcterms:modified xsi:type="dcterms:W3CDTF">2024-06-20T06:40:26Z</dcterms:modified>
</cp:coreProperties>
</file>