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13170"/>
  </bookViews>
  <sheets>
    <sheet name="Лимиты БО" sheetId="2" r:id="rId1"/>
  </sheets>
  <definedNames>
    <definedName name="_xlnm.Print_Area" localSheetId="0">'Лимиты БО'!$A$9:$D$229</definedName>
  </definedNames>
  <calcPr calcId="144525"/>
</workbook>
</file>

<file path=xl/calcChain.xml><?xml version="1.0" encoding="utf-8"?>
<calcChain xmlns="http://schemas.openxmlformats.org/spreadsheetml/2006/main">
  <c r="C204" i="2" l="1"/>
  <c r="C212" i="2"/>
  <c r="C100" i="2" l="1"/>
  <c r="C106" i="2"/>
  <c r="C107" i="2"/>
  <c r="C214" i="2" l="1"/>
  <c r="C227" i="2" l="1"/>
  <c r="C235" i="2"/>
  <c r="C236" i="2"/>
  <c r="C237" i="2"/>
  <c r="C238" i="2"/>
  <c r="C242" i="2"/>
  <c r="C241" i="2" s="1"/>
  <c r="C240" i="2" s="1"/>
  <c r="C243" i="2"/>
  <c r="C156" i="2"/>
  <c r="C171" i="2"/>
  <c r="C175" i="2"/>
  <c r="C176" i="2"/>
  <c r="C90" i="2" l="1"/>
  <c r="C205" i="2" l="1"/>
  <c r="C65" i="2"/>
  <c r="C80" i="2"/>
  <c r="C79" i="2"/>
  <c r="C85" i="2"/>
  <c r="C122" i="2" l="1"/>
  <c r="C74" i="2"/>
  <c r="C136" i="2" l="1"/>
  <c r="C149" i="2"/>
  <c r="C220" i="2"/>
  <c r="C56" i="2"/>
  <c r="C54" i="2"/>
  <c r="C53" i="2"/>
  <c r="C52" i="2" s="1"/>
  <c r="C51" i="2" s="1"/>
  <c r="C50" i="2" s="1"/>
  <c r="C47" i="2" l="1"/>
  <c r="C259" i="2" l="1"/>
  <c r="C41" i="2"/>
  <c r="C91" i="2" l="1"/>
  <c r="C153" i="2" l="1"/>
  <c r="C152" i="2"/>
  <c r="C73" i="2" l="1"/>
  <c r="C72" i="2" s="1"/>
  <c r="C222" i="2" l="1"/>
  <c r="C223" i="2"/>
  <c r="C224" i="2"/>
  <c r="C225" i="2"/>
  <c r="C109" i="2" l="1"/>
  <c r="C265" i="2"/>
  <c r="C258" i="2"/>
  <c r="C257" i="2" s="1"/>
  <c r="C256" i="2" s="1"/>
  <c r="C255" i="2" s="1"/>
  <c r="C253" i="2"/>
  <c r="C252" i="2"/>
  <c r="C251" i="2" s="1"/>
  <c r="C250" i="2" s="1"/>
  <c r="C249" i="2"/>
  <c r="C248" i="2" s="1"/>
  <c r="C247" i="2" s="1"/>
  <c r="C245" i="2"/>
  <c r="C244" i="2"/>
  <c r="C233" i="2"/>
  <c r="C232" i="2"/>
  <c r="C231" i="2" s="1"/>
  <c r="C218" i="2"/>
  <c r="C217" i="2"/>
  <c r="C216" i="2" s="1"/>
  <c r="C210" i="2"/>
  <c r="C203" i="2" s="1"/>
  <c r="C208" i="2"/>
  <c r="C206" i="2"/>
  <c r="C198" i="2"/>
  <c r="C197" i="2"/>
  <c r="C196" i="2"/>
  <c r="C195" i="2"/>
  <c r="C194" i="2" s="1"/>
  <c r="C193" i="2" s="1"/>
  <c r="C191" i="2"/>
  <c r="C190" i="2"/>
  <c r="C189" i="2"/>
  <c r="C188" i="2"/>
  <c r="C187" i="2"/>
  <c r="C186" i="2"/>
  <c r="C183" i="2"/>
  <c r="C182" i="2"/>
  <c r="C181" i="2" s="1"/>
  <c r="C180" i="2"/>
  <c r="C179" i="2"/>
  <c r="C178" i="2"/>
  <c r="C173" i="2"/>
  <c r="C172" i="2"/>
  <c r="C169" i="2"/>
  <c r="C168" i="2"/>
  <c r="C167" i="2" s="1"/>
  <c r="C165" i="2"/>
  <c r="C164" i="2"/>
  <c r="C163" i="2" s="1"/>
  <c r="C162" i="2"/>
  <c r="C160" i="2"/>
  <c r="C159" i="2"/>
  <c r="C157" i="2" s="1"/>
  <c r="C150" i="2"/>
  <c r="C148" i="2"/>
  <c r="C142" i="2"/>
  <c r="C141" i="2"/>
  <c r="C140" i="2" s="1"/>
  <c r="C135" i="2"/>
  <c r="C134" i="2" s="1"/>
  <c r="C133" i="2"/>
  <c r="C132" i="2"/>
  <c r="C131" i="2" s="1"/>
  <c r="C129" i="2"/>
  <c r="C128" i="2"/>
  <c r="C126" i="2"/>
  <c r="C125" i="2"/>
  <c r="C124" i="2"/>
  <c r="C121" i="2"/>
  <c r="C119" i="2" s="1"/>
  <c r="C120" i="2"/>
  <c r="C118" i="2"/>
  <c r="C117" i="2" s="1"/>
  <c r="C114" i="2"/>
  <c r="C113" i="2"/>
  <c r="C112" i="2" s="1"/>
  <c r="C111" i="2"/>
  <c r="C102" i="2"/>
  <c r="C101" i="2"/>
  <c r="C99" i="2" s="1"/>
  <c r="C98" i="2" s="1"/>
  <c r="C97" i="2" s="1"/>
  <c r="C95" i="2"/>
  <c r="C93" i="2"/>
  <c r="C88" i="2"/>
  <c r="C83" i="2"/>
  <c r="C81" i="2"/>
  <c r="C78" i="2"/>
  <c r="C76" i="2"/>
  <c r="C75" i="2"/>
  <c r="C70" i="2"/>
  <c r="C67" i="2" s="1"/>
  <c r="C69" i="2"/>
  <c r="C68" i="2"/>
  <c r="C66" i="2"/>
  <c r="C63" i="2"/>
  <c r="C62" i="2"/>
  <c r="C61" i="2" s="1"/>
  <c r="C58" i="2" s="1"/>
  <c r="C60" i="2"/>
  <c r="C59" i="2"/>
  <c r="C48" i="2"/>
  <c r="C45" i="2"/>
  <c r="C44" i="2"/>
  <c r="C42" i="2"/>
  <c r="C40" i="2" s="1"/>
  <c r="C36" i="2"/>
  <c r="C35" i="2"/>
  <c r="C34" i="2" s="1"/>
  <c r="C32" i="2" s="1"/>
  <c r="C33" i="2"/>
  <c r="C29" i="2"/>
  <c r="C28" i="2"/>
  <c r="C27" i="2"/>
  <c r="C26" i="2" s="1"/>
  <c r="C24" i="2" s="1"/>
  <c r="C23" i="2" s="1"/>
  <c r="C25" i="2"/>
  <c r="C38" i="2" l="1"/>
  <c r="C31" i="2" s="1"/>
  <c r="C202" i="2"/>
  <c r="C201" i="2" s="1"/>
  <c r="C200" i="2" s="1"/>
  <c r="C89" i="2"/>
  <c r="C155" i="2"/>
  <c r="C147" i="2"/>
  <c r="C146" i="2" s="1"/>
  <c r="C145" i="2" s="1"/>
  <c r="C110" i="2"/>
  <c r="C105" i="2" s="1"/>
  <c r="C104" i="2" s="1"/>
  <c r="C116" i="2"/>
  <c r="C139" i="2"/>
  <c r="C138" i="2"/>
  <c r="C229" i="2"/>
  <c r="C228" i="2" s="1"/>
  <c r="C230" i="2"/>
  <c r="C185" i="2"/>
  <c r="C158" i="2"/>
  <c r="C144" i="2" l="1"/>
  <c r="C261" i="2" s="1"/>
  <c r="C39" i="2"/>
</calcChain>
</file>

<file path=xl/sharedStrings.xml><?xml version="1.0" encoding="utf-8"?>
<sst xmlns="http://schemas.openxmlformats.org/spreadsheetml/2006/main" count="506" uniqueCount="419">
  <si>
    <t>Обслуживание муниципального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</si>
  <si>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</si>
  <si>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</si>
  <si>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</si>
  <si>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Мероприятия по информационному обеспечению населения</t>
  </si>
  <si>
    <t>Физическая культура</t>
  </si>
  <si>
    <t>Физическая культура и спорт</t>
  </si>
  <si>
    <t>Поддержка социально ориентированных некоммерческих организаций</t>
  </si>
  <si>
    <t>Другие вопросы в области социальной политики</t>
  </si>
  <si>
    <t>Социальная политика</t>
  </si>
  <si>
    <t>Мероприятия по обеспечению пожарной безопасности</t>
  </si>
  <si>
    <t>Культура</t>
  </si>
  <si>
    <t>КУЛЬТУРА, КИНЕМАТОГРАФИЯ</t>
  </si>
  <si>
    <t>Иные межбюджетные трансферты</t>
  </si>
  <si>
    <t>Молодежная политика и оздоровление детей</t>
  </si>
  <si>
    <t>Образование</t>
  </si>
  <si>
    <t>Другие вопросы в области жилищно-коммунального хозяйства</t>
  </si>
  <si>
    <t>Мероприятия по благоустройству территории поселения</t>
  </si>
  <si>
    <t>Благоустройство территории поселения</t>
  </si>
  <si>
    <t>Благоустройство</t>
  </si>
  <si>
    <t>Прочие мероприятия в области коммунального хозяйства</t>
  </si>
  <si>
    <t>Мероприятия по водоснабжению и водоотведению населенных пунктов</t>
  </si>
  <si>
    <t>Коммунальное хозяйство</t>
  </si>
  <si>
    <t>Жилищно-коммунальное хозяйство</t>
  </si>
  <si>
    <t>Мероприятия по подготовке градостроительной и землеустроительной документации</t>
  </si>
  <si>
    <t>Другие вопросы в области национальной экономики</t>
  </si>
  <si>
    <t>Мероприятия по обеспечению безопасности дорожного движения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</si>
  <si>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</si>
  <si>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</si>
  <si>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</si>
  <si>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Уплата налогов, сборов и иных платежей</t>
  </si>
  <si>
    <t>Прочие обязательства администрации муниципального образования</t>
  </si>
  <si>
    <t>Другие общегосударственные вопросы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</si>
  <si>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</si>
  <si>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Расходы на выплаты персоналу государственных (муниципальных) органов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</si>
  <si>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</si>
  <si>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</si>
  <si>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Высшее должностное лицо муниципального образования</t>
  </si>
  <si>
    <t>Общегосударственные вопросы</t>
  </si>
  <si>
    <t>Сумма</t>
  </si>
  <si>
    <t>(рублей)</t>
  </si>
  <si>
    <t>Раздел 1.Расходы</t>
  </si>
  <si>
    <t>Х</t>
  </si>
  <si>
    <t>х</t>
  </si>
  <si>
    <t>991 0100 0000000000 000</t>
  </si>
  <si>
    <t>991 0106 0000000000 000</t>
  </si>
  <si>
    <t>991 0106 5020000000 000</t>
  </si>
  <si>
    <t>991 0106 5020200000 000</t>
  </si>
  <si>
    <t>Функционирование высшего должностного лица субьекта Российской Федерации и муниципального образования</t>
  </si>
  <si>
    <t>992 0100 0000000000 000</t>
  </si>
  <si>
    <t>992 0102 0000000000 000</t>
  </si>
  <si>
    <t>992 0102 5010000190 000</t>
  </si>
  <si>
    <t>992 0102 5010000000 000</t>
  </si>
  <si>
    <t>992 0102 5010000190 120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</si>
  <si>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</t>
  </si>
  <si>
    <t>992 0104 0000000000 000</t>
  </si>
  <si>
    <t>Обеспечение деятельности администрации муниципального образования</t>
  </si>
  <si>
    <t>992 0104 5050000000 000</t>
  </si>
  <si>
    <t>992 0104 5050000190 000</t>
  </si>
  <si>
    <t>992 0104 5050000190 120</t>
  </si>
  <si>
    <t>992 0104 5050060190 000</t>
  </si>
  <si>
    <t>992 0104 5050060190 240</t>
  </si>
  <si>
    <t>992 0111 0000000000 000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</si>
  <si>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</si>
  <si>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</si>
  <si>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</t>
  </si>
  <si>
    <t>Резервные средства</t>
  </si>
  <si>
    <t>992 0113 0000000000 000</t>
  </si>
  <si>
    <t>992 0113 5050010050 000</t>
  </si>
  <si>
    <t>992 0113 5050010050 240</t>
  </si>
  <si>
    <t>992 0300 0000000000 000</t>
  </si>
  <si>
    <t>Расходы на обеспечение деятельности (оказание услуг) подведомственных  учреждений, в том числе на предоставление муниципальным бюджетным и автономным учреждениям субсидий</t>
  </si>
  <si>
    <t>Мероприятия по поддержке социально ориентированных некоммерческих организаций</t>
  </si>
  <si>
    <t>992 0400 0000000000 000</t>
  </si>
  <si>
    <t>992 0409 0000000000 000</t>
  </si>
  <si>
    <t>992 0409 0400000000 000</t>
  </si>
  <si>
    <t>992 0409 0420000000 000</t>
  </si>
  <si>
    <t>992 0409 0440000000 000</t>
  </si>
  <si>
    <t>992 0412 0000000000 000</t>
  </si>
  <si>
    <t>992 0412 0400000000 000</t>
  </si>
  <si>
    <t>992 0412 0900000000 000</t>
  </si>
  <si>
    <t>992 0500 0000000000 000</t>
  </si>
  <si>
    <t>992 0502 0000000000 000</t>
  </si>
  <si>
    <t>Реализация прочих мероприятий в области коммунального хозяйства</t>
  </si>
  <si>
    <t>992 0502 0500000000 000</t>
  </si>
  <si>
    <t>992 0502 0510000000 000</t>
  </si>
  <si>
    <t>Охрана окружающей среды</t>
  </si>
  <si>
    <t>Мероприятия по охране окружающей среды</t>
  </si>
  <si>
    <t>Уличное освещение</t>
  </si>
  <si>
    <t>Прочие мероприятия по благоустройству территории поселения</t>
  </si>
  <si>
    <t>992 0503 0000000000 000</t>
  </si>
  <si>
    <t>992 0503 0500000000 000</t>
  </si>
  <si>
    <t>992 0503 0530000000 000</t>
  </si>
  <si>
    <t>992 0503 0540000000 000</t>
  </si>
  <si>
    <t>992 0503 0540100000 000</t>
  </si>
  <si>
    <t>992 0503 0540110410 000</t>
  </si>
  <si>
    <t>992 0503 0540110410 240</t>
  </si>
  <si>
    <t>992 0503 0540400000 000</t>
  </si>
  <si>
    <t>992 0503 0540410410 000</t>
  </si>
  <si>
    <t>992 0503 0540410410 240</t>
  </si>
  <si>
    <t>992 0505 0000000000 000</t>
  </si>
  <si>
    <t>992 0700 0000000000 000</t>
  </si>
  <si>
    <t>992 0707 0000000000 000</t>
  </si>
  <si>
    <t>992 0800 0000000000 000</t>
  </si>
  <si>
    <t>992 0801 0000000000 000</t>
  </si>
  <si>
    <t>992 0801 0700000000 000</t>
  </si>
  <si>
    <t>992 0801 0710000000 000</t>
  </si>
  <si>
    <t>992 1000 0000000000 000</t>
  </si>
  <si>
    <t>992 1006 0000000000 000</t>
  </si>
  <si>
    <t>992 1006 0200000000 000</t>
  </si>
  <si>
    <t>992 1006 0220000000 000</t>
  </si>
  <si>
    <t>992 1100 0000000000 000</t>
  </si>
  <si>
    <t>992 1101 0000000000 000</t>
  </si>
  <si>
    <t>992 1101 0800000000 000</t>
  </si>
  <si>
    <t>992 1300 0000000000 000</t>
  </si>
  <si>
    <t>992 1301 0000000000 000</t>
  </si>
  <si>
    <t xml:space="preserve">Управление муниципальным долгом и муниципальными финансовыми активами </t>
  </si>
  <si>
    <t>992 1301 6000000000 000</t>
  </si>
  <si>
    <t>992 1301 6010000000 000</t>
  </si>
  <si>
    <t>992 1301 6010010060 730</t>
  </si>
  <si>
    <t>Текущий (очередной) финансовый год</t>
  </si>
  <si>
    <t>Главный распорядитель / Главный администратор / Наименование бюджетной классификации</t>
  </si>
  <si>
    <t>Коды бюджетной классификации</t>
  </si>
  <si>
    <t>Субсидии некоммерческим организациям (за исключением государственных (муниципальных) учреждений)</t>
  </si>
  <si>
    <t>992 0505 0570000000 000</t>
  </si>
  <si>
    <t>992 0505 0570200000 000</t>
  </si>
  <si>
    <t>992 0505 0570210520 000</t>
  </si>
  <si>
    <t>992 0505 0570210520 240</t>
  </si>
  <si>
    <t>Мероприятия по благоустройству территории поселения (уличное освещение)</t>
  </si>
  <si>
    <t>Итого по разделу I. Расходы</t>
  </si>
  <si>
    <t>"</t>
  </si>
  <si>
    <t xml:space="preserve">сельского  поселения Новокубанского района       </t>
  </si>
  <si>
    <t>Муниципальная программа Ковалевского сельского поселения Новокубанского района "Социальная поддержка граждан" на 2015-2021 годы</t>
  </si>
  <si>
    <t>992 1001 0200000000 000</t>
  </si>
  <si>
    <t>992 1001 0000000000 000</t>
  </si>
  <si>
    <t>Национальная оборона</t>
  </si>
  <si>
    <t>992 0200 0000000000 000</t>
  </si>
  <si>
    <t>Мобилизационная и вневойсковая подготовка</t>
  </si>
  <si>
    <t>992 0203 0000000000 000</t>
  </si>
  <si>
    <t>992 0203 5000000000 000</t>
  </si>
  <si>
    <t>992 0203 5050000000 000</t>
  </si>
  <si>
    <t>Осуществление первичного воинского учета на территориях, где отсутствуют военные комиссариаты</t>
  </si>
  <si>
    <t>992 0203 5050051180 000</t>
  </si>
  <si>
    <t>992 0203 5050051180 120</t>
  </si>
  <si>
    <t>992 0310 0000000000 000</t>
  </si>
  <si>
    <t>992 0310 0600000000 000</t>
  </si>
  <si>
    <t>Муниципальная программа Ковалевского сельского  поселения Новокубанского района «Комплексное и устойчивое развитие в сфере строительства, архитектуры и дорожного хозяйства» на 2015-2021 годы</t>
  </si>
  <si>
    <t>Содержание автомобильных дорог местного значения</t>
  </si>
  <si>
    <t xml:space="preserve"> Строительство,реконструкция , капитальный ремонт , ремонт автомобильных дорог месного значения</t>
  </si>
  <si>
    <t>Муниципальная программа Ковалевского сельского  поселения Новокубанского района «Экономическое развитие» на 2015-2021 годы</t>
  </si>
  <si>
    <t>Муниципальная программа Ковалевского сельского  поселения Новокубанского района «Развитие жилищно-коммунального хозяйства» на 2015-2021 годы</t>
  </si>
  <si>
    <t>Организация и содержание мест захоронения</t>
  </si>
  <si>
    <t>992 0503 0540300000 000</t>
  </si>
  <si>
    <t>Муниципальная программа Ковалевского сельского  поселения Новокубанского района "Дети Кубани" на 2015–2021 годы</t>
  </si>
  <si>
    <t>992 0707 0300000000 000</t>
  </si>
  <si>
    <t>992 0707 0310000000 000</t>
  </si>
  <si>
    <t>992 0707 0310310250 240</t>
  </si>
  <si>
    <t>Меры социальной  поддержки отдельной категории пенсионеров,ранее работавших на выборных муниципальных должностях и должностях муниципальной службы</t>
  </si>
  <si>
    <t>992 1001 0210000000 000</t>
  </si>
  <si>
    <t>Выплаты дополнительного материального обеспечения,доплаты к пенсиям</t>
  </si>
  <si>
    <t>Муниципальная программа Ковалевского поселения Новокубанского района "Развитие физической культуры и массового спорта" на 2015-2021 годы</t>
  </si>
  <si>
    <t>Раздел 2. Источники финансирования дефицита бюджета поселения (в части выбытия средств)</t>
  </si>
  <si>
    <t>Получение  кредитов от кредитных организаций бюджетами сельских поселений в валюте Российской Федерации</t>
  </si>
  <si>
    <t>Итого по разделу 2. Источники финансирования дефицита бюджета поселения (в части поступления средств)</t>
  </si>
  <si>
    <t>992 0113 5050010050 360</t>
  </si>
  <si>
    <t>Иные бюджетные ассигнования</t>
  </si>
  <si>
    <t>Межбюджетные трансферты</t>
  </si>
  <si>
    <t>992 0104 5050011190 000</t>
  </si>
  <si>
    <t>992 0104 5050011190 540</t>
  </si>
  <si>
    <t>Муниципальная программа Ковалевского сельского поселения Новокубанского района «Информационное обеспечение жителей»</t>
  </si>
  <si>
    <t>Закупка товаров, работ и услуг для обеспечения государственных (муниципальных) нужд</t>
  </si>
  <si>
    <t>Обеспечение деятельности муниципальных учреждений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</si>
  <si>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</si>
  <si>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991 0106 5000000000 000</t>
  </si>
  <si>
    <t>991 0106 5020212190 000</t>
  </si>
  <si>
    <t>991 0106 5020212190 500</t>
  </si>
  <si>
    <t>991 0106 5020212190 540</t>
  </si>
  <si>
    <t>992 0102 5000000000 000</t>
  </si>
  <si>
    <t>Расходы на выплаты персоналу государственных ( муниципальных) органов</t>
  </si>
  <si>
    <t>992 0102 5010000190 100</t>
  </si>
  <si>
    <t>992 0104 50000000000 000</t>
  </si>
  <si>
    <t>992 0104 5050000190 100</t>
  </si>
  <si>
    <t xml:space="preserve">Осуществление полномочий по  внутреннему финансовому контролю поселений </t>
  </si>
  <si>
    <t>992 0104 5050011190 500</t>
  </si>
  <si>
    <t>992 0104 5050060190 200</t>
  </si>
  <si>
    <t xml:space="preserve">Реализация муниципальных функций администрации муниципального образования </t>
  </si>
  <si>
    <t>992 0113 1200000000 000</t>
  </si>
  <si>
    <t>992 0113 5000000000 000</t>
  </si>
  <si>
    <t>992 0113 5050000000 000</t>
  </si>
  <si>
    <t>992 0113 5050010050 200</t>
  </si>
  <si>
    <t>Социальное обеспечение и  иные выплаты населению</t>
  </si>
  <si>
    <t>992 0113 5050010050 300</t>
  </si>
  <si>
    <t>Иные выплаты населению</t>
  </si>
  <si>
    <t>992 0113 5080000000 000</t>
  </si>
  <si>
    <t>992 0113 5080100000 000</t>
  </si>
  <si>
    <t>Расходы на обеспечение деятельности (оказание услуг) муниципальных учреждений</t>
  </si>
  <si>
    <t>992 0113 5080100590 000</t>
  </si>
  <si>
    <t>992 0113 5080100590 100</t>
  </si>
  <si>
    <t>Расходы на выплаты персоналу казенных учреждений</t>
  </si>
  <si>
    <t>992 0113 5080100590 110</t>
  </si>
  <si>
    <t>992 0113 5080100590 200</t>
  </si>
  <si>
    <t>992 0113 5080100590 240</t>
  </si>
  <si>
    <t>Иные бюждетные ассигнования</t>
  </si>
  <si>
    <t>992 0113 5080100590 800</t>
  </si>
  <si>
    <t>992 0113 5080100590 850</t>
  </si>
  <si>
    <t>992 0203 5050051180 100</t>
  </si>
  <si>
    <t>Защита населения и территории от чрезвычайных ситуаций природного и техногенного характера,пожарная безопасность</t>
  </si>
  <si>
    <t>Пожарная безопасность</t>
  </si>
  <si>
    <t>992 0310 0620000000 000</t>
  </si>
  <si>
    <t>Повышение уровня пожарной безопасности муниципальных учреждений</t>
  </si>
  <si>
    <t>992 0310 0620100000 000</t>
  </si>
  <si>
    <t>992 0310 0620110140 000</t>
  </si>
  <si>
    <t>992 0310 0620110140 200</t>
  </si>
  <si>
    <t>992 0310 0620110140 240</t>
  </si>
  <si>
    <t>Организация комплекса мероприятий по обеспечению безопасности дорожного движения</t>
  </si>
  <si>
    <t>992 0409 0420100000 000</t>
  </si>
  <si>
    <t>992 0409 0420110360 000</t>
  </si>
  <si>
    <t>992 0409 0420110360 200</t>
  </si>
  <si>
    <t>992 0409 0420110360 240</t>
  </si>
  <si>
    <t>Муниципальная программа Ковалевского сельского поселения Новокубанского района «Комплексное и устойчивое развитие в сфере строительства, архитектуры и дорожного хозяйства»</t>
  </si>
  <si>
    <t>Подготовка градостроительной и землеустроительной документации
на территории Ковалевского сельского поселения</t>
  </si>
  <si>
    <t>992 0412 045000000 000</t>
  </si>
  <si>
    <t>992 0412 0450110380 000</t>
  </si>
  <si>
    <t>992 0412 0450110380 200</t>
  </si>
  <si>
    <t>992 0412 0450110380 240</t>
  </si>
  <si>
    <t>Развитие малого и среднего предпринимательства</t>
  </si>
  <si>
    <t>992 0412 0910100000 000</t>
  </si>
  <si>
    <t xml:space="preserve"> Мероприятия по поддержке  малого и среднего предпринимательства</t>
  </si>
  <si>
    <t>992 0412 0910110170 000</t>
  </si>
  <si>
    <t>992 0412 0910110170 200</t>
  </si>
  <si>
    <t>992 0412 0910110170 240</t>
  </si>
  <si>
    <t>992 0503 0540110410 200</t>
  </si>
  <si>
    <t>992 0503 0540410410 200</t>
  </si>
  <si>
    <t>Муниципальная программа Ковалевского сельского поселения Новокубанского района «Развитие жилищно-коммунального хозяйства»</t>
  </si>
  <si>
    <t>992 0505 0570210520 200</t>
  </si>
  <si>
    <t>Профессиональная подготовка,переподготовка и повышение квалификации</t>
  </si>
  <si>
    <t>992 0705 0000000000 000</t>
  </si>
  <si>
    <t>Муниципальная программа Ковалевского сельского поселения Новокубанского района «Развитие муниципальной службы»</t>
  </si>
  <si>
    <t>992 0705 1000000000 000</t>
  </si>
  <si>
    <t>Основные мероприятия муниципальной программы муниципального образования Новокубанский район "Развитие муниципальной службы"</t>
  </si>
  <si>
    <t>992 0705 1010000000 000</t>
  </si>
  <si>
    <t>Профессиональная переподготовка, повышение квалификации и краткосрочное обучение по профильным направлениям деятельности муниципальных служащих</t>
  </si>
  <si>
    <t>992 0705 1010100000 000</t>
  </si>
  <si>
    <t>Мероприятия по переподготовке и повышению квалификации кадров</t>
  </si>
  <si>
    <t>992 0705 1010110200 000</t>
  </si>
  <si>
    <t>992 0705 1010110200 200</t>
  </si>
  <si>
    <t>992 0705 1010110200 240</t>
  </si>
  <si>
    <t>Организация отдыха,оздоровления и занятости детей и подростков</t>
  </si>
  <si>
    <t>992 0707 0310300000 000</t>
  </si>
  <si>
    <t>Реализация мероприятий муниципальной программы муниципального образования «Дети Кубани»</t>
  </si>
  <si>
    <t>992 0707 0310310250 000</t>
  </si>
  <si>
    <t>Закупка товаров,работ и услуг для обеспечения государственных ( муниципальных ) нужд</t>
  </si>
  <si>
    <t>992 0707 0310310250 200</t>
  </si>
  <si>
    <t>992 0801 0710100590 000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</si>
  <si>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учреждениями,органами управления госудаорственными внебюджетными фондами</t>
  </si>
  <si>
    <t>992 0801 0710100590 100</t>
  </si>
  <si>
    <t>992 0801 0710100590 110</t>
  </si>
  <si>
    <t>992 0801 0710100590 200</t>
  </si>
  <si>
    <t>992 0801 0710100590 240</t>
  </si>
  <si>
    <t>Иные  бюджетные ассигнования</t>
  </si>
  <si>
    <t>992 0801 0710100590 800</t>
  </si>
  <si>
    <t>992 0801 0710100590 850</t>
  </si>
  <si>
    <t>992 0801 0710210230 000</t>
  </si>
  <si>
    <t>992 0801 0710210230 200</t>
  </si>
  <si>
    <t>992 0801 0710210230 240</t>
  </si>
  <si>
    <t>992 1001 0210140010 000</t>
  </si>
  <si>
    <t>992 1001 0210140010 300</t>
  </si>
  <si>
    <t>992 1006 0220110160 000</t>
  </si>
  <si>
    <t>Предоставление субсидий бюджетным, автономным учреждениям и иным некоммерческим организациям</t>
  </si>
  <si>
    <t>992 1006 0220110160 600</t>
  </si>
  <si>
    <t>992 1006 0220110160 630</t>
  </si>
  <si>
    <t>992 11 01 0810000000 000</t>
  </si>
  <si>
    <t>Создание условий, обеспечивающих возможность систематически заниматься физической культурой и спортом</t>
  </si>
  <si>
    <t>992 1101 0810100000 000</t>
  </si>
  <si>
    <t>Реализация мероприятий муниципальной программы Ковалевского сельского поселения Новокубанского района «Развитие физической культуры и массового спорта»</t>
  </si>
  <si>
    <t>992 1101 0810110120 000</t>
  </si>
  <si>
    <t>992 1101 0810110120 200</t>
  </si>
  <si>
    <t>992 1101 0810110120 240</t>
  </si>
  <si>
    <t>Процентные платежи по муниципальному долгу</t>
  </si>
  <si>
    <t>992 1301 6010010060 000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</si>
  <si>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</si>
  <si>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Обеспечение деятельности органов местного самоуправления и муниципальных учреждений муниципального образования</t>
  </si>
  <si>
    <t xml:space="preserve">Контрольно-счетная палата  администрации муниципального образования </t>
  </si>
  <si>
    <t xml:space="preserve">Обеспечение деятельности контрольно-счетной палаты  </t>
  </si>
  <si>
    <t>Осуществление полномочий по внешнему  муниципальному финансовому контролю поселений</t>
  </si>
  <si>
    <t>Обеспечение деятельности органов местного самоуправления  и муниципальных учреждений муниципального образования</t>
  </si>
  <si>
    <t>Основные мероприятия муниципальной программы Ковалевского сельского поселения Новокубанского района "Информационное обеспечение жителей"</t>
  </si>
  <si>
    <t>992 0113 1210000000 000</t>
  </si>
  <si>
    <t>Обеспечение доступа к информации о деятельности администрации Ковалевского сельского поселения Новокубанского района в периодических изданиях</t>
  </si>
  <si>
    <t>992 0113 1210200000 000</t>
  </si>
  <si>
    <t>992 0113 1210210270 000</t>
  </si>
  <si>
    <t>992 0113 1210210270 200</t>
  </si>
  <si>
    <t>Обеспечение деятельности органов местного самоуправления и муниицпальных учреждений муниципального образования</t>
  </si>
  <si>
    <t>Обеспечение деятельности  учреждения хозяйственного обслуживания органов управления администрации муниципального образования</t>
  </si>
  <si>
    <t xml:space="preserve">Обеспечение безопасности дорожного движения </t>
  </si>
  <si>
    <t>Строительство,реконструкция , капитальный ремонт и ремонт автомобильных дорог местного значения</t>
  </si>
  <si>
    <t>Организация разработки градостроиельной и землеустроительй документации</t>
  </si>
  <si>
    <t>992 0412 0450100000 000</t>
  </si>
  <si>
    <t>Поддержка малого и среднего предпринимательства</t>
  </si>
  <si>
    <t>992 0412 0910000000 000</t>
  </si>
  <si>
    <t>Развитие водоснабжения и водоотведения населенных пунктов</t>
  </si>
  <si>
    <t>Проведение комплекса мероприятий по модернизации,строительству,реконструкции и ремонту объектов водоснабжения и водоотведения населенных пунктов</t>
  </si>
  <si>
    <t>992 0502 0510100000 000</t>
  </si>
  <si>
    <t>992 0502 0510110390 000</t>
  </si>
  <si>
    <t>992 0502 0510110390 200</t>
  </si>
  <si>
    <t>992 0502 0510110390 240</t>
  </si>
  <si>
    <t>Поддержание надлежащего санитарного состояния на территории Ковалевсокго сельского поселения Новокубанского района</t>
  </si>
  <si>
    <t>992 0503 0530100000 000</t>
  </si>
  <si>
    <t>992 0503 0530110400 000</t>
  </si>
  <si>
    <t>992 0503 0530110400 200</t>
  </si>
  <si>
    <t>992 0503 0530110400 240</t>
  </si>
  <si>
    <t>Основные мероприятия муниципальной программы  Ковалевского сельского поселения Новокубансокго района "Развитие жилищно-коммунального хозяйства"</t>
  </si>
  <si>
    <t>Основные мероприятия муниципальной программы Ковалевского сельского поселения Новокубанского района "Дети Кубани"</t>
  </si>
  <si>
    <t xml:space="preserve">Обеспечение деятельности муниципальных учреждений </t>
  </si>
  <si>
    <t>992 0801 0710100000 000</t>
  </si>
  <si>
    <t>Обеспечение реализации муниципальной программы и прочие мероприятия в области культуры</t>
  </si>
  <si>
    <t>992 0801 0710200000 000</t>
  </si>
  <si>
    <t>Реализация мероприятий муниципальной программы Ковалевского сельского поселения Новокубанского района «Развитие культуры"</t>
  </si>
  <si>
    <t>Пенсионное обеспечение</t>
  </si>
  <si>
    <t>Развитие мер социальной поддержки отдельных категорий граждан</t>
  </si>
  <si>
    <t>992 1001 0210100000 000</t>
  </si>
  <si>
    <t>Социальное обеспечение и иные выплаты населению</t>
  </si>
  <si>
    <t>Оказание поддержки социально ориентированным некоммерческим организациям при реализации ими собственных общественно полезных программ</t>
  </si>
  <si>
    <t>992 1006 0220100000 000</t>
  </si>
  <si>
    <t>Основные мероприятия муниципальной программы Ковалевского сельского поселения Новокубанского района «Развитие физической культуры и массового спорта»</t>
  </si>
  <si>
    <t>992 0113 1210210270 240</t>
  </si>
  <si>
    <t>992 01030100100000710</t>
  </si>
  <si>
    <t>992 01030100100000810</t>
  </si>
  <si>
    <t>Муниципальная программа Ковалевского сельского поселения Новокубанского района «Материально-техническое и программное обеспечение  администрации Ковалевского сельского поселения Новокубанского района»</t>
  </si>
  <si>
    <t>992 0113 2300000000 000</t>
  </si>
  <si>
    <t>Основные мероприятия муниципальной программы Ковалевского сельского поселения Новокубанского района «Материально-техническое и программное обеспечение администрации Ковалевского сельского поселения Новокубанского района»</t>
  </si>
  <si>
    <t>992 0113 2310000000 000</t>
  </si>
  <si>
    <t xml:space="preserve">Материально-техническое и программное обеспечение </t>
  </si>
  <si>
    <t>992 0113 2310100000 000</t>
  </si>
  <si>
    <t>Мероприятия по материально-техническому и программному обеспечению</t>
  </si>
  <si>
    <t>992 0113 2310110510 000</t>
  </si>
  <si>
    <t>992 0113 2310110510 200</t>
  </si>
  <si>
    <t>992 0113 2310110510 240</t>
  </si>
  <si>
    <t>992 0113 5050010050 800</t>
  </si>
  <si>
    <t>992 0113 5050010050 850</t>
  </si>
  <si>
    <t xml:space="preserve">Муниципальная программа Ковалевского сельского поселения Новокубанского района "Обеспечение безопасности населения" </t>
  </si>
  <si>
    <t>992 0300 00000000000 000</t>
  </si>
  <si>
    <t xml:space="preserve">Муниципальная программа Ковалевского сельского поселения Новокубанского района "Развитие культуры" </t>
  </si>
  <si>
    <t xml:space="preserve">Основные  мероприятия муниципальной программы  Ковалевского сельского поселения Новокубанского района "Развитие культуры" </t>
  </si>
  <si>
    <t>Другие вопросы в области культуры,кинематографии</t>
  </si>
  <si>
    <t>992 0804 0000000000 000</t>
  </si>
  <si>
    <t>Непрограммыне расходы</t>
  </si>
  <si>
    <t>Другие мероприятия в области культуры и кинематографии</t>
  </si>
  <si>
    <t>992 0804 9910011620 000</t>
  </si>
  <si>
    <t>992 0804 9910011620 200</t>
  </si>
  <si>
    <t>992 0804 9910011620 240</t>
  </si>
  <si>
    <t>Приложение № 4</t>
  </si>
  <si>
    <t>992 1001 0210110810 320</t>
  </si>
  <si>
    <t>Пособия,компенсации и иные социальные выплаты гражданам, кроме публичных нормативных обязательств</t>
  </si>
  <si>
    <t>992 0409 0440110340 240</t>
  </si>
  <si>
    <t>992 0409 0440110340 200</t>
  </si>
  <si>
    <t>992 0409 0440110340 000</t>
  </si>
  <si>
    <t>992 0409 0440110350 240</t>
  </si>
  <si>
    <t>992 0409 0440110350 200</t>
  </si>
  <si>
    <t>992 0409 0440110350 000</t>
  </si>
  <si>
    <t>Финансовое оздоровление и повышение эффективности деятельности предприятий ЖКХ</t>
  </si>
  <si>
    <t>Мероприятия по оздоровлению и повышению эффективности деятельности предприятий ЖКХ</t>
  </si>
  <si>
    <t xml:space="preserve">Муниципальная программа Ковалевского сельского  поселения Новокубанского района «Развитие жилищно-коммунального хозяйства» </t>
  </si>
  <si>
    <t>992 0502 0510110390 810</t>
  </si>
  <si>
    <t>992 0502 0510110390 800</t>
  </si>
  <si>
    <t>Лимиты бюджетных обязательств на 2024 год</t>
  </si>
  <si>
    <t>992 0111 9910010530 870</t>
  </si>
  <si>
    <t>992 0111 9910010530 800</t>
  </si>
  <si>
    <t>992 0111 9910010530 000</t>
  </si>
  <si>
    <t>992 0111 9910000000 000</t>
  </si>
  <si>
    <t>992 0111 9900000000 000</t>
  </si>
  <si>
    <t>Проведение выборов и референдумов</t>
  </si>
  <si>
    <t>Обеспечение деятельности органов местного самоуправления муниципального образования</t>
  </si>
  <si>
    <t>Обеспечние проведения выборов и референдумов</t>
  </si>
  <si>
    <t>Проведение выборов высшего должностного лица муниципального образования</t>
  </si>
  <si>
    <t>Проведение выборов в высшие представительные органы муниципального образования</t>
  </si>
  <si>
    <t>992 0107 0000000000 000</t>
  </si>
  <si>
    <t>992 0107 50000000000 000</t>
  </si>
  <si>
    <t>992 0107 51000000000 000</t>
  </si>
  <si>
    <t>992 0107 51100000170 800</t>
  </si>
  <si>
    <t>992 0107 51100000170 880</t>
  </si>
  <si>
    <t>992 0107 5110000180 800</t>
  </si>
  <si>
    <t>992 0107 5110000180 880</t>
  </si>
  <si>
    <t>Обеспечение развития и укрепления материально-технической базы муниципальных  домов культуры в населенных пунктах с численностью жителей до 50 тыс.человек</t>
  </si>
  <si>
    <r>
      <t xml:space="preserve">от </t>
    </r>
    <r>
      <rPr>
        <u/>
        <sz val="12"/>
        <color theme="1"/>
        <rFont val="Times New Roman"/>
        <family val="1"/>
        <charset val="204"/>
      </rPr>
      <t xml:space="preserve"> 13.12.2023  №  142</t>
    </r>
  </si>
  <si>
    <t>992 0503 0540310410 000</t>
  </si>
  <si>
    <t>992 0503 0540310410 200</t>
  </si>
  <si>
    <t>992 0503 0540310410 240</t>
  </si>
  <si>
    <t>992 0801 07102L4670 200</t>
  </si>
  <si>
    <t>992 0801 07102L4670 240</t>
  </si>
  <si>
    <t>Ковалевского</t>
  </si>
  <si>
    <r>
      <t xml:space="preserve">                                         </t>
    </r>
    <r>
      <rPr>
        <sz val="12"/>
        <rFont val="Times New Roman"/>
        <family val="1"/>
        <charset val="204"/>
      </rPr>
      <t>Ковалевского сельского  поселения Новокубанского района</t>
    </r>
  </si>
  <si>
    <t xml:space="preserve">                      УТВЕРЖДАЮ</t>
  </si>
  <si>
    <t xml:space="preserve">                           _________________________________________А.Б.Гиря</t>
  </si>
  <si>
    <t xml:space="preserve">                                  ___________________________________________________</t>
  </si>
  <si>
    <t>992 0113 5050010050 830</t>
  </si>
  <si>
    <t xml:space="preserve">                                                                                                                                               Глава Ковалевского сельского поселения Новокубанского района</t>
  </si>
  <si>
    <t>Дополнительная помощь местным бюджетам для решения социально значимых вопросов</t>
  </si>
  <si>
    <t>992 0503 0540462985 000</t>
  </si>
  <si>
    <t>992 0503 0540462985 240</t>
  </si>
  <si>
    <t>992 0503 0540462985 200</t>
  </si>
  <si>
    <t>Непрограммные расходы органов местного самоуправления</t>
  </si>
  <si>
    <t>Непрограммные расходы</t>
  </si>
  <si>
    <t>Единовременная материальная помощь</t>
  </si>
  <si>
    <t>992 1003 0000000000 000</t>
  </si>
  <si>
    <t xml:space="preserve">992 1003 99 0 00 00000 000 </t>
  </si>
  <si>
    <t>992 1003 99 1 00 00000 000</t>
  </si>
  <si>
    <t xml:space="preserve">992 1003 99 1 00 40070 300 </t>
  </si>
  <si>
    <t xml:space="preserve">992 1003 99 1 00 40070 310 </t>
  </si>
  <si>
    <t>Реализация творческих проектов муниципальных учреждений культуры</t>
  </si>
  <si>
    <t>992 0801 07101К1640 200</t>
  </si>
  <si>
    <t>992 0801 07101К1640 240</t>
  </si>
  <si>
    <t>992 0203 5050011180 000</t>
  </si>
  <si>
    <t>992 0203 5050011180 100</t>
  </si>
  <si>
    <t>992 0203 5050011180 120</t>
  </si>
  <si>
    <t>Иные межбюджетные трансферты на поддержку мер по обеспечению сбалансированности бюджетов поселений Новокубанского района</t>
  </si>
  <si>
    <t>992 0801 0710111630 100</t>
  </si>
  <si>
    <t>992 0801 0710111630 110</t>
  </si>
  <si>
    <r>
      <t xml:space="preserve">                                                                  от </t>
    </r>
    <r>
      <rPr>
        <u/>
        <sz val="10"/>
        <rFont val="Arial"/>
        <family val="2"/>
        <charset val="204"/>
      </rPr>
      <t>24.09.2024</t>
    </r>
    <r>
      <rPr>
        <sz val="10"/>
        <rFont val="Arial"/>
        <family val="2"/>
        <charset val="204"/>
      </rPr>
      <t xml:space="preserve">  </t>
    </r>
    <r>
      <rPr>
        <u/>
        <sz val="10"/>
        <rFont val="Arial"/>
        <family val="2"/>
        <charset val="204"/>
      </rPr>
      <t xml:space="preserve">№ </t>
    </r>
    <r>
      <rPr>
        <sz val="10"/>
        <rFont val="Arial"/>
        <family val="2"/>
        <charset val="204"/>
      </rPr>
      <t xml:space="preserve"> 142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</si>
</sst>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"/>
    <numFmt numFmtId="166" formatCode="#,##0.0"/>
    <numFmt numFmtId="167" formatCode="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5"/>
      <color indexed="9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9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67">
    <xf numFmtId="0" fontId="0" fillId="0" borderId="0" xfId="0"/>
    <xf numFmtId="0" fontId="1" fillId="0" borderId="0" xfId="1"/>
    <xf numFmtId="0" fontId="1" fillId="0" borderId="0" xfId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Alignment="1" applyProtection="1">
      <protection hidden="1"/>
    </xf>
    <xf numFmtId="0" fontId="1" fillId="0" borderId="0" xfId="1" applyAlignment="1">
      <alignment horizontal="center"/>
    </xf>
    <xf numFmtId="0" fontId="3" fillId="0" borderId="0" xfId="1" applyFont="1"/>
    <xf numFmtId="0" fontId="4" fillId="0" borderId="0" xfId="0" applyFont="1" applyAlignment="1">
      <alignment horizontal="left" indent="15"/>
    </xf>
    <xf numFmtId="0" fontId="3" fillId="0" borderId="0" xfId="1" applyFont="1" applyAlignment="1">
      <alignment horizontal="center"/>
    </xf>
    <xf numFmtId="0" fontId="4" fillId="0" borderId="0" xfId="0" applyFont="1" applyAlignment="1">
      <alignment horizontal="justify"/>
    </xf>
    <xf numFmtId="0" fontId="1" fillId="0" borderId="0" xfId="1" applyNumberFormat="1" applyFont="1" applyFill="1" applyBorder="1" applyAlignment="1" applyProtection="1">
      <alignment horizontal="right"/>
      <protection hidden="1"/>
    </xf>
    <xf numFmtId="0" fontId="6" fillId="0" borderId="0" xfId="1" applyFont="1" applyFill="1" applyBorder="1" applyAlignment="1" applyProtection="1">
      <protection hidden="1"/>
    </xf>
    <xf numFmtId="0" fontId="7" fillId="0" borderId="0" xfId="1" applyFont="1"/>
    <xf numFmtId="0" fontId="8" fillId="0" borderId="0" xfId="1" applyNumberFormat="1" applyFont="1" applyFill="1" applyAlignment="1" applyProtection="1">
      <protection hidden="1"/>
    </xf>
    <xf numFmtId="0" fontId="7" fillId="0" borderId="0" xfId="1" applyFont="1" applyAlignment="1" applyProtection="1">
      <protection hidden="1"/>
    </xf>
    <xf numFmtId="0" fontId="4" fillId="0" borderId="0" xfId="0" applyFont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49" fontId="12" fillId="0" borderId="1" xfId="1" applyNumberFormat="1" applyFont="1" applyFill="1" applyBorder="1" applyAlignment="1" applyProtection="1">
      <alignment horizontal="center" vertical="center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1" applyFont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11" fillId="0" borderId="0" xfId="1" applyFont="1"/>
    <xf numFmtId="0" fontId="11" fillId="0" borderId="0" xfId="1" applyFont="1" applyAlignment="1" applyProtection="1">
      <alignment vertical="top"/>
      <protection hidden="1"/>
    </xf>
    <xf numFmtId="0" fontId="11" fillId="0" borderId="0" xfId="1" applyFont="1" applyAlignment="1" applyProtection="1">
      <alignment horizontal="center" vertical="top" wrapText="1"/>
      <protection hidden="1"/>
    </xf>
    <xf numFmtId="0" fontId="1" fillId="0" borderId="0" xfId="1" applyFont="1" applyAlignment="1" applyProtection="1"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49" fontId="10" fillId="2" borderId="1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49" fontId="12" fillId="2" borderId="1" xfId="1" applyNumberFormat="1" applyFont="1" applyFill="1" applyBorder="1" applyAlignment="1" applyProtection="1">
      <alignment horizontal="center" vertical="center"/>
      <protection hidden="1"/>
    </xf>
    <xf numFmtId="164" fontId="12" fillId="2" borderId="1" xfId="1" applyNumberFormat="1" applyFont="1" applyFill="1" applyBorder="1" applyAlignment="1" applyProtection="1">
      <alignment horizontal="center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3" borderId="1" xfId="1" applyNumberFormat="1" applyFont="1" applyFill="1" applyBorder="1" applyAlignment="1" applyProtection="1">
      <alignment horizontal="left" vertical="top" wrapText="1"/>
      <protection hidden="1"/>
    </xf>
    <xf numFmtId="49" fontId="10" fillId="3" borderId="1" xfId="1" applyNumberFormat="1" applyFont="1" applyFill="1" applyBorder="1" applyAlignment="1" applyProtection="1">
      <alignment horizontal="center" vertical="center"/>
      <protection hidden="1"/>
    </xf>
    <xf numFmtId="164" fontId="10" fillId="3" borderId="1" xfId="1" applyNumberFormat="1" applyFont="1" applyFill="1" applyBorder="1" applyAlignment="1" applyProtection="1">
      <alignment horizontal="center"/>
      <protection hidden="1"/>
    </xf>
    <xf numFmtId="0" fontId="9" fillId="4" borderId="1" xfId="1" applyNumberFormat="1" applyFont="1" applyFill="1" applyBorder="1" applyAlignment="1" applyProtection="1">
      <alignment horizontal="left" vertical="top" wrapText="1"/>
      <protection hidden="1"/>
    </xf>
    <xf numFmtId="49" fontId="10" fillId="4" borderId="1" xfId="1" applyNumberFormat="1" applyFont="1" applyFill="1" applyBorder="1" applyAlignment="1" applyProtection="1">
      <alignment horizontal="center" vertical="center"/>
      <protection hidden="1"/>
    </xf>
    <xf numFmtId="164" fontId="10" fillId="4" borderId="1" xfId="1" applyNumberFormat="1" applyFont="1" applyFill="1" applyBorder="1" applyAlignment="1" applyProtection="1">
      <alignment horizontal="center"/>
      <protection hidden="1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1" fillId="5" borderId="1" xfId="0" applyFont="1" applyFill="1" applyBorder="1" applyAlignment="1">
      <alignment wrapText="1"/>
    </xf>
    <xf numFmtId="0" fontId="11" fillId="0" borderId="1" xfId="0" applyFont="1" applyFill="1" applyBorder="1" applyAlignment="1">
      <alignment vertical="top" wrapText="1"/>
    </xf>
    <xf numFmtId="165" fontId="11" fillId="0" borderId="1" xfId="3" applyNumberFormat="1" applyFont="1" applyFill="1" applyBorder="1" applyAlignment="1" applyProtection="1">
      <alignment vertical="top" wrapText="1"/>
      <protection hidden="1"/>
    </xf>
    <xf numFmtId="166" fontId="11" fillId="0" borderId="1" xfId="0" applyNumberFormat="1" applyFont="1" applyFill="1" applyBorder="1" applyAlignment="1">
      <alignment vertical="top" wrapText="1"/>
    </xf>
    <xf numFmtId="0" fontId="11" fillId="0" borderId="0" xfId="1" applyFont="1" applyFill="1" applyAlignment="1">
      <alignment wrapText="1"/>
    </xf>
    <xf numFmtId="166" fontId="12" fillId="0" borderId="1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6" borderId="1" xfId="1" applyNumberFormat="1" applyFont="1" applyFill="1" applyBorder="1" applyAlignment="1" applyProtection="1">
      <alignment horizontal="left" vertical="top" wrapText="1"/>
      <protection hidden="1"/>
    </xf>
    <xf numFmtId="49" fontId="10" fillId="6" borderId="1" xfId="1" applyNumberFormat="1" applyFont="1" applyFill="1" applyBorder="1" applyAlignment="1" applyProtection="1">
      <alignment horizontal="center" vertical="center"/>
      <protection hidden="1"/>
    </xf>
    <xf numFmtId="164" fontId="10" fillId="6" borderId="1" xfId="1" applyNumberFormat="1" applyFont="1" applyFill="1" applyBorder="1" applyAlignment="1" applyProtection="1">
      <alignment horizontal="center"/>
      <protection hidden="1"/>
    </xf>
    <xf numFmtId="0" fontId="12" fillId="5" borderId="1" xfId="0" applyFont="1" applyFill="1" applyBorder="1" applyAlignment="1">
      <alignment vertical="top" wrapText="1"/>
    </xf>
    <xf numFmtId="0" fontId="1" fillId="0" borderId="0" xfId="1" applyAlignment="1"/>
    <xf numFmtId="0" fontId="3" fillId="0" borderId="0" xfId="1" applyFont="1" applyAlignment="1"/>
    <xf numFmtId="0" fontId="15" fillId="0" borderId="0" xfId="1" applyFont="1" applyAlignment="1"/>
    <xf numFmtId="0" fontId="15" fillId="0" borderId="0" xfId="1" applyFont="1"/>
    <xf numFmtId="0" fontId="16" fillId="0" borderId="1" xfId="0" applyFont="1" applyBorder="1" applyAlignment="1">
      <alignment wrapText="1"/>
    </xf>
    <xf numFmtId="0" fontId="9" fillId="2" borderId="1" xfId="0" applyFont="1" applyFill="1" applyBorder="1" applyAlignment="1">
      <alignment vertical="top" wrapText="1"/>
    </xf>
    <xf numFmtId="167" fontId="12" fillId="0" borderId="1" xfId="3" applyNumberFormat="1" applyFont="1" applyFill="1" applyBorder="1" applyAlignment="1" applyProtection="1">
      <alignment horizontal="center" vertical="top"/>
      <protection hidden="1"/>
    </xf>
    <xf numFmtId="0" fontId="17" fillId="0" borderId="0" xfId="1" applyFont="1" applyAlignment="1"/>
    <xf numFmtId="0" fontId="15" fillId="0" borderId="0" xfId="1" applyFont="1" applyAlignment="1">
      <alignment horizontal="center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 2" xfId="2"/>
    <cellStyle name="Обычный_tmp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3952875</xdr:colOff>
      <xdr:row>227</xdr:row>
      <xdr:rowOff>152400</xdr:rowOff>
    </xdr:from>
    <xdr:to>
      <xdr:col>1</xdr:col>
      <xdr:colOff>1114425</xdr:colOff>
      <xdr:row>227</xdr:row>
      <xdr:rowOff>153988</xdr:rowOff>
    </xdr:to>
    <xdr:cxnSp macro="">
      <xdr:nvCxnSpPr>
        <xdr:cNvPr id="7" name="Прямая соединительная линия 6"/>
        <xdr:cNvCxnSpPr/>
      </xdr:nvCxnSpPr>
      <xdr:spPr>
        <a:xfrm>
          <a:off x="3952875" y="53473350"/>
          <a:ext cx="168592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3971925</xdr:colOff>
      <xdr:row>260</xdr:row>
      <xdr:rowOff>180975</xdr:rowOff>
    </xdr:from>
    <xdr:to>
      <xdr:col>1</xdr:col>
      <xdr:colOff>1133475</xdr:colOff>
      <xdr:row>260</xdr:row>
      <xdr:rowOff>182563</xdr:rowOff>
    </xdr:to>
    <xdr:cxnSp macro="">
      <xdr:nvCxnSpPr>
        <xdr:cNvPr id="3" name="Прямая соединительная линия 2"/>
        <xdr:cNvCxnSpPr/>
      </xdr:nvCxnSpPr>
      <xdr:spPr>
        <a:xfrm>
          <a:off x="3971925" y="75474195"/>
          <a:ext cx="181737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5"/>
  <sheetViews>
    <sheetView showGridLines="0" tabSelected="1" workbookViewId="0">
      <selection activeCell="B3" sqref="B3"/>
    </sheetView>
  </sheetViews>
  <sheetFormatPr defaultColWidth="9.140625" defaultRowHeight="12.75" x14ac:dyDescent="0.2"/>
  <cols>
    <col min="1" max="1" width="67.85546875" style="1" customWidth="1"/>
    <col min="2" max="2" width="39.28515625" style="1" customWidth="1"/>
    <col min="3" max="3" width="39.5703125" style="5" customWidth="1"/>
    <col min="4" max="4" width="1.42578125" style="1" customWidth="1"/>
    <col min="5" max="5" width="15.7109375" style="1" customWidth="1"/>
    <col min="6" max="233" width="9.140625" style="1" customWidth="1"/>
    <col min="234" max="16384" width="9.140625" style="1"/>
  </cols>
  <sheetData>
    <row r="1" spans="1:5" ht="15.75" x14ac:dyDescent="0.25">
      <c r="C1" s="15" t="s">
        <v>351</v>
      </c>
    </row>
    <row r="2" spans="1:5" ht="15.75" x14ac:dyDescent="0.25">
      <c r="A2" s="56"/>
      <c r="B2" s="57" t="s">
        <v>391</v>
      </c>
      <c r="C2" s="57"/>
    </row>
    <row r="3" spans="1:5" x14ac:dyDescent="0.2">
      <c r="A3" s="56"/>
      <c r="B3" s="56" t="s">
        <v>418</v>
      </c>
      <c r="C3" s="63"/>
    </row>
    <row r="4" spans="1:5" ht="21.75" customHeight="1" x14ac:dyDescent="0.25">
      <c r="A4" s="58"/>
      <c r="B4" s="64" t="s">
        <v>392</v>
      </c>
      <c r="C4" s="64"/>
      <c r="D4" s="59"/>
      <c r="E4" s="59"/>
    </row>
    <row r="5" spans="1:5" ht="21.75" customHeight="1" x14ac:dyDescent="0.25">
      <c r="A5" s="64" t="s">
        <v>396</v>
      </c>
      <c r="B5" s="64"/>
      <c r="C5" s="64"/>
      <c r="D5" s="64"/>
      <c r="E5" s="64"/>
    </row>
    <row r="6" spans="1:5" ht="21.75" customHeight="1" x14ac:dyDescent="0.25">
      <c r="A6" s="58"/>
      <c r="B6" s="64" t="s">
        <v>393</v>
      </c>
      <c r="C6" s="64"/>
      <c r="D6" s="64"/>
      <c r="E6" s="59"/>
    </row>
    <row r="7" spans="1:5" ht="21.75" customHeight="1" x14ac:dyDescent="0.25">
      <c r="A7" s="58"/>
      <c r="B7" s="64" t="s">
        <v>394</v>
      </c>
      <c r="C7" s="64"/>
      <c r="D7" s="59"/>
      <c r="E7" s="59"/>
    </row>
    <row r="9" spans="1:5" ht="16.5" customHeight="1" x14ac:dyDescent="0.25">
      <c r="B9" s="6"/>
      <c r="C9" s="15" t="s">
        <v>351</v>
      </c>
    </row>
    <row r="10" spans="1:5" ht="15.75" customHeight="1" x14ac:dyDescent="0.25">
      <c r="B10" s="7" t="s">
        <v>390</v>
      </c>
      <c r="C10" s="8"/>
    </row>
    <row r="11" spans="1:5" ht="15" customHeight="1" x14ac:dyDescent="0.25">
      <c r="B11" s="7" t="s">
        <v>131</v>
      </c>
      <c r="C11" s="8"/>
    </row>
    <row r="12" spans="1:5" ht="13.9" customHeight="1" x14ac:dyDescent="0.25">
      <c r="B12" s="7" t="s">
        <v>384</v>
      </c>
      <c r="C12" s="8"/>
    </row>
    <row r="13" spans="1:5" ht="7.9" customHeight="1" x14ac:dyDescent="0.25">
      <c r="B13" s="9"/>
      <c r="C13" s="8"/>
    </row>
    <row r="14" spans="1:5" ht="15.75" x14ac:dyDescent="0.25">
      <c r="B14" s="9"/>
      <c r="C14" s="8"/>
    </row>
    <row r="15" spans="1:5" ht="15" customHeight="1" x14ac:dyDescent="0.2">
      <c r="A15" s="25"/>
    </row>
    <row r="16" spans="1:5" ht="14.25" customHeight="1" x14ac:dyDescent="0.25">
      <c r="A16" s="22"/>
      <c r="B16" s="9"/>
      <c r="C16" s="8"/>
      <c r="D16" s="2"/>
      <c r="E16" s="2"/>
    </row>
    <row r="17" spans="1:5" ht="13.5" customHeight="1" x14ac:dyDescent="0.2">
      <c r="A17" s="22"/>
      <c r="B17" s="26"/>
      <c r="C17" s="27"/>
      <c r="D17" s="2"/>
      <c r="E17" s="2"/>
    </row>
    <row r="18" spans="1:5" ht="15.75" customHeight="1" x14ac:dyDescent="0.25">
      <c r="A18" s="65" t="s">
        <v>365</v>
      </c>
      <c r="B18" s="65"/>
      <c r="C18" s="65"/>
      <c r="D18" s="2"/>
      <c r="E18" s="2"/>
    </row>
    <row r="19" spans="1:5" ht="15.75" customHeight="1" x14ac:dyDescent="0.2">
      <c r="A19" s="3"/>
      <c r="B19" s="2"/>
      <c r="C19" s="10" t="s">
        <v>40</v>
      </c>
      <c r="D19" s="2"/>
      <c r="E19" s="2"/>
    </row>
    <row r="20" spans="1:5" ht="17.25" customHeight="1" x14ac:dyDescent="0.2">
      <c r="A20" s="66" t="s">
        <v>121</v>
      </c>
      <c r="B20" s="66" t="s">
        <v>122</v>
      </c>
      <c r="C20" s="51" t="s">
        <v>39</v>
      </c>
      <c r="D20" s="2"/>
      <c r="E20" s="2"/>
    </row>
    <row r="21" spans="1:5" ht="41.25" customHeight="1" x14ac:dyDescent="0.2">
      <c r="A21" s="66"/>
      <c r="B21" s="66"/>
      <c r="C21" s="51" t="s">
        <v>120</v>
      </c>
      <c r="D21" s="4"/>
      <c r="E21" s="2"/>
    </row>
    <row r="22" spans="1:5" s="12" customFormat="1" ht="29.25" hidden="1" customHeight="1" x14ac:dyDescent="0.2">
      <c r="A22" s="16" t="s">
        <v>41</v>
      </c>
      <c r="B22" s="35" t="s">
        <v>42</v>
      </c>
      <c r="C22" s="36"/>
      <c r="D22" s="13"/>
      <c r="E22" s="14"/>
    </row>
    <row r="23" spans="1:5" s="12" customFormat="1" ht="409.6" hidden="1" customHeight="1" x14ac:dyDescent="0.2">
      <c r="A23" s="37" t="s">
        <v>38</v>
      </c>
      <c r="B23" s="38" t="s">
        <v>44</v>
      </c>
      <c r="C23" s="39">
        <f>C24</f>
        <v>87400</v>
      </c>
      <c r="D23" s="13"/>
      <c r="E23" s="14"/>
    </row>
    <row r="24" spans="1:5" s="24" customFormat="1" ht="15" customHeight="1" x14ac:dyDescent="0.2">
      <c r="A24" s="29" t="s">
        <v>172</v>
      </c>
      <c r="B24" s="30" t="s">
        <v>45</v>
      </c>
      <c r="C24" s="31">
        <f>C26</f>
        <v>87400</v>
      </c>
      <c r="D24" s="11"/>
      <c r="E24" s="23"/>
    </row>
    <row r="25" spans="1:5" s="24" customFormat="1" ht="15" customHeight="1" x14ac:dyDescent="0.25">
      <c r="A25" s="19" t="s">
        <v>281</v>
      </c>
      <c r="B25" s="20" t="s">
        <v>173</v>
      </c>
      <c r="C25" s="21">
        <f>C30</f>
        <v>87400</v>
      </c>
      <c r="D25" s="11"/>
      <c r="E25" s="23"/>
    </row>
    <row r="26" spans="1:5" s="24" customFormat="1" ht="36.6" customHeight="1" x14ac:dyDescent="0.25">
      <c r="A26" s="19" t="s">
        <v>282</v>
      </c>
      <c r="B26" s="20" t="s">
        <v>46</v>
      </c>
      <c r="C26" s="21">
        <f>C27</f>
        <v>87400</v>
      </c>
      <c r="D26" s="11"/>
      <c r="E26" s="23"/>
    </row>
    <row r="27" spans="1:5" s="24" customFormat="1" ht="15" customHeight="1" x14ac:dyDescent="0.25">
      <c r="A27" s="19" t="s">
        <v>283</v>
      </c>
      <c r="B27" s="20" t="s">
        <v>47</v>
      </c>
      <c r="C27" s="21">
        <f>C30</f>
        <v>87400</v>
      </c>
      <c r="D27" s="11"/>
      <c r="E27" s="23"/>
    </row>
    <row r="28" spans="1:5" s="24" customFormat="1" ht="24.75" customHeight="1" x14ac:dyDescent="0.25">
      <c r="A28" s="19" t="s">
        <v>284</v>
      </c>
      <c r="B28" s="20" t="s">
        <v>174</v>
      </c>
      <c r="C28" s="21">
        <f>C30</f>
        <v>87400</v>
      </c>
      <c r="D28" s="11"/>
      <c r="E28" s="23"/>
    </row>
    <row r="29" spans="1:5" s="24" customFormat="1" ht="15" customHeight="1" x14ac:dyDescent="0.25">
      <c r="A29" s="19" t="s">
        <v>166</v>
      </c>
      <c r="B29" s="20" t="s">
        <v>175</v>
      </c>
      <c r="C29" s="21">
        <f>C30</f>
        <v>87400</v>
      </c>
      <c r="D29" s="11"/>
      <c r="E29" s="23"/>
    </row>
    <row r="30" spans="1:5" s="24" customFormat="1" ht="15" customHeight="1" x14ac:dyDescent="0.25">
      <c r="A30" s="19" t="s">
        <v>13</v>
      </c>
      <c r="B30" s="20" t="s">
        <v>176</v>
      </c>
      <c r="C30" s="21">
        <v>87400</v>
      </c>
      <c r="D30" s="11"/>
      <c r="E30" s="23"/>
    </row>
    <row r="31" spans="1:5" s="24" customFormat="1" ht="15" customHeight="1" x14ac:dyDescent="0.2">
      <c r="A31" s="37" t="s">
        <v>38</v>
      </c>
      <c r="B31" s="38" t="s">
        <v>49</v>
      </c>
      <c r="C31" s="39">
        <f>C32+C38+C50+C58+C65</f>
        <v>21516096.120000001</v>
      </c>
      <c r="D31" s="11"/>
      <c r="E31" s="23"/>
    </row>
    <row r="32" spans="1:5" s="24" customFormat="1" ht="40.15" customHeight="1" x14ac:dyDescent="0.2">
      <c r="A32" s="29" t="s">
        <v>48</v>
      </c>
      <c r="B32" s="30" t="s">
        <v>50</v>
      </c>
      <c r="C32" s="31">
        <f>C34</f>
        <v>1324000</v>
      </c>
      <c r="D32" s="11"/>
      <c r="E32" s="23"/>
    </row>
    <row r="33" spans="1:5" s="24" customFormat="1" ht="46.15" customHeight="1" x14ac:dyDescent="0.25">
      <c r="A33" s="19" t="s">
        <v>285</v>
      </c>
      <c r="B33" s="20" t="s">
        <v>177</v>
      </c>
      <c r="C33" s="21">
        <f>C37</f>
        <v>1324000</v>
      </c>
      <c r="D33" s="11"/>
      <c r="E33" s="23"/>
    </row>
    <row r="34" spans="1:5" s="24" customFormat="1" ht="15" customHeight="1" x14ac:dyDescent="0.25">
      <c r="A34" s="19" t="s">
        <v>37</v>
      </c>
      <c r="B34" s="20" t="s">
        <v>52</v>
      </c>
      <c r="C34" s="21">
        <f>C35</f>
        <v>1324000</v>
      </c>
      <c r="D34" s="11"/>
      <c r="E34" s="23"/>
    </row>
    <row r="35" spans="1:5" s="24" customFormat="1" ht="15" x14ac:dyDescent="0.25">
      <c r="A35" s="19" t="s">
        <v>35</v>
      </c>
      <c r="B35" s="20" t="s">
        <v>51</v>
      </c>
      <c r="C35" s="21">
        <f>C37</f>
        <v>1324000</v>
      </c>
      <c r="D35" s="11"/>
      <c r="E35" s="23"/>
    </row>
    <row r="36" spans="1:5" s="24" customFormat="1" ht="27" customHeight="1" x14ac:dyDescent="0.25">
      <c r="A36" s="19" t="s">
        <v>178</v>
      </c>
      <c r="B36" s="20" t="s">
        <v>179</v>
      </c>
      <c r="C36" s="21">
        <f>C37</f>
        <v>1324000</v>
      </c>
      <c r="D36" s="11"/>
      <c r="E36" s="23"/>
    </row>
    <row r="37" spans="1:5" s="24" customFormat="1" ht="15" customHeight="1" x14ac:dyDescent="0.25">
      <c r="A37" s="19" t="s">
        <v>54</v>
      </c>
      <c r="B37" s="20" t="s">
        <v>53</v>
      </c>
      <c r="C37" s="21">
        <v>1324000</v>
      </c>
      <c r="D37" s="11"/>
      <c r="E37" s="23"/>
    </row>
    <row r="38" spans="1:5" s="24" customFormat="1" ht="15" customHeight="1" x14ac:dyDescent="0.2">
      <c r="A38" s="29" t="s">
        <v>36</v>
      </c>
      <c r="B38" s="30" t="s">
        <v>55</v>
      </c>
      <c r="C38" s="31">
        <f>C40</f>
        <v>7974536.5899999999</v>
      </c>
      <c r="D38" s="11"/>
      <c r="E38" s="23"/>
    </row>
    <row r="39" spans="1:5" s="24" customFormat="1" ht="17.45" customHeight="1" x14ac:dyDescent="0.2">
      <c r="A39" s="19" t="s">
        <v>285</v>
      </c>
      <c r="B39" s="20" t="s">
        <v>180</v>
      </c>
      <c r="C39" s="18">
        <f>C40</f>
        <v>7974536.5899999999</v>
      </c>
      <c r="D39" s="11"/>
      <c r="E39" s="23"/>
    </row>
    <row r="40" spans="1:5" s="24" customFormat="1" ht="36.6" customHeight="1" x14ac:dyDescent="0.25">
      <c r="A40" s="19" t="s">
        <v>56</v>
      </c>
      <c r="B40" s="20" t="s">
        <v>57</v>
      </c>
      <c r="C40" s="21">
        <f>C42+C46+C49</f>
        <v>7974536.5899999999</v>
      </c>
      <c r="D40" s="11"/>
      <c r="E40" s="23"/>
    </row>
    <row r="41" spans="1:5" s="24" customFormat="1" ht="15" customHeight="1" x14ac:dyDescent="0.25">
      <c r="A41" s="19" t="s">
        <v>35</v>
      </c>
      <c r="B41" s="20" t="s">
        <v>58</v>
      </c>
      <c r="C41" s="21">
        <f>C43</f>
        <v>7895736.5899999999</v>
      </c>
      <c r="D41" s="11"/>
      <c r="E41" s="23"/>
    </row>
    <row r="42" spans="1:5" s="24" customFormat="1" ht="37.9" customHeight="1" x14ac:dyDescent="0.25">
      <c r="A42" s="19" t="s">
        <v>178</v>
      </c>
      <c r="B42" s="20" t="s">
        <v>181</v>
      </c>
      <c r="C42" s="21">
        <f>C43</f>
        <v>7895736.5899999999</v>
      </c>
      <c r="D42" s="11"/>
      <c r="E42" s="23"/>
    </row>
    <row r="43" spans="1:5" s="24" customFormat="1" ht="37.9" customHeight="1" x14ac:dyDescent="0.25">
      <c r="A43" s="19" t="s">
        <v>34</v>
      </c>
      <c r="B43" s="20" t="s">
        <v>59</v>
      </c>
      <c r="C43" s="21">
        <v>7895736.5899999999</v>
      </c>
      <c r="D43" s="11"/>
      <c r="E43" s="23"/>
    </row>
    <row r="44" spans="1:5" s="24" customFormat="1" ht="18.75" customHeight="1" x14ac:dyDescent="0.25">
      <c r="A44" s="45" t="s">
        <v>182</v>
      </c>
      <c r="B44" s="20" t="s">
        <v>167</v>
      </c>
      <c r="C44" s="21">
        <f>C46</f>
        <v>75000</v>
      </c>
      <c r="D44" s="11"/>
      <c r="E44" s="23"/>
    </row>
    <row r="45" spans="1:5" s="24" customFormat="1" ht="15" customHeight="1" x14ac:dyDescent="0.25">
      <c r="A45" s="45" t="s">
        <v>166</v>
      </c>
      <c r="B45" s="20" t="s">
        <v>183</v>
      </c>
      <c r="C45" s="21">
        <f>C46</f>
        <v>75000</v>
      </c>
      <c r="D45" s="11"/>
      <c r="E45" s="23"/>
    </row>
    <row r="46" spans="1:5" s="24" customFormat="1" ht="15" customHeight="1" x14ac:dyDescent="0.25">
      <c r="A46" s="45" t="s">
        <v>13</v>
      </c>
      <c r="B46" s="20" t="s">
        <v>168</v>
      </c>
      <c r="C46" s="21">
        <v>75000</v>
      </c>
      <c r="D46" s="11"/>
      <c r="E46" s="23"/>
    </row>
    <row r="47" spans="1:5" s="24" customFormat="1" ht="25.5" x14ac:dyDescent="0.25">
      <c r="A47" s="19" t="s">
        <v>33</v>
      </c>
      <c r="B47" s="20" t="s">
        <v>60</v>
      </c>
      <c r="C47" s="21">
        <f>C49</f>
        <v>3800</v>
      </c>
      <c r="D47" s="11"/>
      <c r="E47" s="23"/>
    </row>
    <row r="48" spans="1:5" s="24" customFormat="1" ht="25.5" x14ac:dyDescent="0.25">
      <c r="A48" s="45" t="s">
        <v>170</v>
      </c>
      <c r="B48" s="20" t="s">
        <v>184</v>
      </c>
      <c r="C48" s="21">
        <f>C49</f>
        <v>3800</v>
      </c>
      <c r="D48" s="11"/>
      <c r="E48" s="23"/>
    </row>
    <row r="49" spans="1:5" s="24" customFormat="1" ht="25.5" x14ac:dyDescent="0.25">
      <c r="A49" s="19" t="s">
        <v>3</v>
      </c>
      <c r="B49" s="20" t="s">
        <v>61</v>
      </c>
      <c r="C49" s="21">
        <v>3800</v>
      </c>
      <c r="D49" s="11"/>
      <c r="E49" s="23"/>
    </row>
    <row r="50" spans="1:5" s="24" customFormat="1" ht="14.25" x14ac:dyDescent="0.2">
      <c r="A50" s="29" t="s">
        <v>371</v>
      </c>
      <c r="B50" s="30" t="s">
        <v>376</v>
      </c>
      <c r="C50" s="31">
        <f>C51</f>
        <v>1210063.4099999999</v>
      </c>
      <c r="D50" s="11"/>
      <c r="E50" s="23"/>
    </row>
    <row r="51" spans="1:5" s="24" customFormat="1" ht="25.5" x14ac:dyDescent="0.25">
      <c r="A51" s="45" t="s">
        <v>372</v>
      </c>
      <c r="B51" s="20" t="s">
        <v>377</v>
      </c>
      <c r="C51" s="21">
        <f>C52</f>
        <v>1210063.4099999999</v>
      </c>
      <c r="D51" s="11"/>
      <c r="E51" s="23"/>
    </row>
    <row r="52" spans="1:5" s="24" customFormat="1" ht="15" x14ac:dyDescent="0.25">
      <c r="A52" s="45" t="s">
        <v>371</v>
      </c>
      <c r="B52" s="20" t="s">
        <v>378</v>
      </c>
      <c r="C52" s="21">
        <f>C53</f>
        <v>1210063.4099999999</v>
      </c>
      <c r="D52" s="11"/>
      <c r="E52" s="23"/>
    </row>
    <row r="53" spans="1:5" s="24" customFormat="1" ht="15" x14ac:dyDescent="0.25">
      <c r="A53" s="45" t="s">
        <v>373</v>
      </c>
      <c r="B53" s="20" t="s">
        <v>378</v>
      </c>
      <c r="C53" s="21">
        <f>C55+C57</f>
        <v>1210063.4099999999</v>
      </c>
      <c r="D53" s="11"/>
      <c r="E53" s="23"/>
    </row>
    <row r="54" spans="1:5" s="24" customFormat="1" ht="15" x14ac:dyDescent="0.25">
      <c r="A54" s="45" t="s">
        <v>374</v>
      </c>
      <c r="B54" s="20" t="s">
        <v>379</v>
      </c>
      <c r="C54" s="21">
        <f>C55</f>
        <v>369232.2</v>
      </c>
      <c r="D54" s="11"/>
      <c r="E54" s="23"/>
    </row>
    <row r="55" spans="1:5" s="24" customFormat="1" ht="15" x14ac:dyDescent="0.25">
      <c r="A55" s="45" t="s">
        <v>165</v>
      </c>
      <c r="B55" s="20" t="s">
        <v>380</v>
      </c>
      <c r="C55" s="21">
        <v>369232.2</v>
      </c>
      <c r="D55" s="11"/>
      <c r="E55" s="23"/>
    </row>
    <row r="56" spans="1:5" s="24" customFormat="1" ht="25.5" x14ac:dyDescent="0.25">
      <c r="A56" s="45" t="s">
        <v>375</v>
      </c>
      <c r="B56" s="20" t="s">
        <v>381</v>
      </c>
      <c r="C56" s="21">
        <f>C57</f>
        <v>840831.21</v>
      </c>
      <c r="D56" s="11"/>
      <c r="E56" s="23"/>
    </row>
    <row r="57" spans="1:5" s="24" customFormat="1" ht="15" x14ac:dyDescent="0.25">
      <c r="A57" s="45" t="s">
        <v>165</v>
      </c>
      <c r="B57" s="20" t="s">
        <v>382</v>
      </c>
      <c r="C57" s="21">
        <v>840831.21</v>
      </c>
      <c r="D57" s="11"/>
      <c r="E57" s="23"/>
    </row>
    <row r="58" spans="1:5" s="24" customFormat="1" ht="15" customHeight="1" x14ac:dyDescent="0.2">
      <c r="A58" s="29" t="s">
        <v>63</v>
      </c>
      <c r="B58" s="30" t="s">
        <v>62</v>
      </c>
      <c r="C58" s="31">
        <f>C61</f>
        <v>100000</v>
      </c>
      <c r="D58" s="11"/>
      <c r="E58" s="23"/>
    </row>
    <row r="59" spans="1:5" s="24" customFormat="1" ht="15" customHeight="1" x14ac:dyDescent="0.25">
      <c r="A59" s="19" t="s">
        <v>285</v>
      </c>
      <c r="B59" s="20" t="s">
        <v>370</v>
      </c>
      <c r="C59" s="21">
        <f>C64</f>
        <v>100000</v>
      </c>
      <c r="D59" s="11"/>
      <c r="E59" s="23"/>
    </row>
    <row r="60" spans="1:5" s="24" customFormat="1" ht="15" customHeight="1" x14ac:dyDescent="0.25">
      <c r="A60" s="19" t="s">
        <v>185</v>
      </c>
      <c r="B60" s="20" t="s">
        <v>369</v>
      </c>
      <c r="C60" s="21">
        <f>C64</f>
        <v>100000</v>
      </c>
      <c r="D60" s="11"/>
      <c r="E60" s="23"/>
    </row>
    <row r="61" spans="1:5" s="24" customFormat="1" ht="16.5" customHeight="1" x14ac:dyDescent="0.25">
      <c r="A61" s="19" t="s">
        <v>64</v>
      </c>
      <c r="B61" s="20" t="s">
        <v>369</v>
      </c>
      <c r="C61" s="21">
        <f>C62</f>
        <v>100000</v>
      </c>
      <c r="D61" s="11"/>
      <c r="E61" s="23"/>
    </row>
    <row r="62" spans="1:5" s="24" customFormat="1" ht="23.25" customHeight="1" x14ac:dyDescent="0.25">
      <c r="A62" s="19" t="s">
        <v>65</v>
      </c>
      <c r="B62" s="20" t="s">
        <v>368</v>
      </c>
      <c r="C62" s="21">
        <f>C64</f>
        <v>100000</v>
      </c>
      <c r="D62" s="11"/>
      <c r="E62" s="23"/>
    </row>
    <row r="63" spans="1:5" s="24" customFormat="1" ht="36" customHeight="1" x14ac:dyDescent="0.25">
      <c r="A63" s="19" t="s">
        <v>165</v>
      </c>
      <c r="B63" s="20" t="s">
        <v>367</v>
      </c>
      <c r="C63" s="21">
        <f>C64</f>
        <v>100000</v>
      </c>
      <c r="D63" s="11"/>
      <c r="E63" s="23"/>
    </row>
    <row r="64" spans="1:5" s="24" customFormat="1" ht="30" customHeight="1" x14ac:dyDescent="0.25">
      <c r="A64" s="19" t="s">
        <v>66</v>
      </c>
      <c r="B64" s="20" t="s">
        <v>366</v>
      </c>
      <c r="C64" s="21">
        <v>100000</v>
      </c>
      <c r="D64" s="11"/>
      <c r="E64" s="23"/>
    </row>
    <row r="65" spans="1:5" s="24" customFormat="1" ht="18" customHeight="1" x14ac:dyDescent="0.2">
      <c r="A65" s="29" t="s">
        <v>32</v>
      </c>
      <c r="B65" s="30" t="s">
        <v>67</v>
      </c>
      <c r="C65" s="31">
        <f>C71+C77+C82+C84+C86+C87+C92+C94+C96</f>
        <v>10907496.120000001</v>
      </c>
      <c r="D65" s="11"/>
      <c r="E65" s="23"/>
    </row>
    <row r="66" spans="1:5" s="24" customFormat="1" ht="29.45" customHeight="1" x14ac:dyDescent="0.25">
      <c r="A66" s="19" t="s">
        <v>169</v>
      </c>
      <c r="B66" s="20" t="s">
        <v>186</v>
      </c>
      <c r="C66" s="21">
        <f>C71</f>
        <v>160000</v>
      </c>
      <c r="D66" s="11"/>
      <c r="E66" s="23"/>
    </row>
    <row r="67" spans="1:5" s="24" customFormat="1" ht="32.450000000000003" customHeight="1" x14ac:dyDescent="0.25">
      <c r="A67" s="19" t="s">
        <v>286</v>
      </c>
      <c r="B67" s="20" t="s">
        <v>287</v>
      </c>
      <c r="C67" s="21">
        <f>C70</f>
        <v>160000</v>
      </c>
      <c r="D67" s="11"/>
      <c r="E67" s="23"/>
    </row>
    <row r="68" spans="1:5" s="24" customFormat="1" ht="39.6" customHeight="1" x14ac:dyDescent="0.25">
      <c r="A68" s="48" t="s">
        <v>288</v>
      </c>
      <c r="B68" s="20" t="s">
        <v>289</v>
      </c>
      <c r="C68" s="21">
        <f>C71</f>
        <v>160000</v>
      </c>
      <c r="D68" s="11"/>
      <c r="E68" s="23"/>
    </row>
    <row r="69" spans="1:5" s="24" customFormat="1" ht="26.25" customHeight="1" x14ac:dyDescent="0.25">
      <c r="A69" s="46" t="s">
        <v>4</v>
      </c>
      <c r="B69" s="20" t="s">
        <v>290</v>
      </c>
      <c r="C69" s="21">
        <f>C71</f>
        <v>160000</v>
      </c>
      <c r="D69" s="11"/>
      <c r="E69" s="23"/>
    </row>
    <row r="70" spans="1:5" s="24" customFormat="1" ht="23.25" customHeight="1" x14ac:dyDescent="0.25">
      <c r="A70" s="47" t="s">
        <v>170</v>
      </c>
      <c r="B70" s="20" t="s">
        <v>291</v>
      </c>
      <c r="C70" s="21">
        <f>C71</f>
        <v>160000</v>
      </c>
      <c r="D70" s="11"/>
      <c r="E70" s="23"/>
    </row>
    <row r="71" spans="1:5" s="24" customFormat="1" ht="25.5" x14ac:dyDescent="0.25">
      <c r="A71" s="19" t="s">
        <v>3</v>
      </c>
      <c r="B71" s="20" t="s">
        <v>325</v>
      </c>
      <c r="C71" s="21">
        <v>160000</v>
      </c>
      <c r="D71" s="11"/>
      <c r="E71" s="23"/>
    </row>
    <row r="72" spans="1:5" s="24" customFormat="1" ht="38.25" x14ac:dyDescent="0.25">
      <c r="A72" s="19" t="s">
        <v>328</v>
      </c>
      <c r="B72" s="20" t="s">
        <v>329</v>
      </c>
      <c r="C72" s="21">
        <f>C73</f>
        <v>790000</v>
      </c>
      <c r="D72" s="11"/>
      <c r="E72" s="23"/>
    </row>
    <row r="73" spans="1:5" s="24" customFormat="1" ht="51" x14ac:dyDescent="0.25">
      <c r="A73" s="19" t="s">
        <v>330</v>
      </c>
      <c r="B73" s="20" t="s">
        <v>331</v>
      </c>
      <c r="C73" s="21">
        <f>C77</f>
        <v>790000</v>
      </c>
      <c r="D73" s="11"/>
      <c r="E73" s="23"/>
    </row>
    <row r="74" spans="1:5" s="24" customFormat="1" ht="15" x14ac:dyDescent="0.25">
      <c r="A74" s="19" t="s">
        <v>332</v>
      </c>
      <c r="B74" s="20" t="s">
        <v>333</v>
      </c>
      <c r="C74" s="21">
        <f>C77</f>
        <v>790000</v>
      </c>
      <c r="D74" s="11"/>
      <c r="E74" s="23"/>
    </row>
    <row r="75" spans="1:5" s="24" customFormat="1" ht="15" x14ac:dyDescent="0.25">
      <c r="A75" s="19" t="s">
        <v>334</v>
      </c>
      <c r="B75" s="20" t="s">
        <v>335</v>
      </c>
      <c r="C75" s="21">
        <f>C77</f>
        <v>790000</v>
      </c>
      <c r="D75" s="11"/>
      <c r="E75" s="23"/>
    </row>
    <row r="76" spans="1:5" s="24" customFormat="1" ht="25.5" x14ac:dyDescent="0.25">
      <c r="A76" s="45" t="s">
        <v>170</v>
      </c>
      <c r="B76" s="20" t="s">
        <v>336</v>
      </c>
      <c r="C76" s="21">
        <f>C77</f>
        <v>790000</v>
      </c>
      <c r="D76" s="11"/>
      <c r="E76" s="23"/>
    </row>
    <row r="77" spans="1:5" s="24" customFormat="1" ht="25.5" x14ac:dyDescent="0.25">
      <c r="A77" s="19" t="s">
        <v>3</v>
      </c>
      <c r="B77" s="20" t="s">
        <v>337</v>
      </c>
      <c r="C77" s="21">
        <v>790000</v>
      </c>
      <c r="D77" s="11"/>
      <c r="E77" s="23"/>
    </row>
    <row r="78" spans="1:5" s="24" customFormat="1" ht="37.9" customHeight="1" x14ac:dyDescent="0.25">
      <c r="A78" s="45" t="s">
        <v>292</v>
      </c>
      <c r="B78" s="20" t="s">
        <v>187</v>
      </c>
      <c r="C78" s="21">
        <f>C79</f>
        <v>574409</v>
      </c>
      <c r="D78" s="11"/>
      <c r="E78" s="23"/>
    </row>
    <row r="79" spans="1:5" s="24" customFormat="1" ht="24" customHeight="1" x14ac:dyDescent="0.25">
      <c r="A79" s="46" t="s">
        <v>56</v>
      </c>
      <c r="B79" s="20" t="s">
        <v>188</v>
      </c>
      <c r="C79" s="21">
        <f>C82+C84+C86+C87</f>
        <v>574409</v>
      </c>
      <c r="D79" s="11"/>
      <c r="E79" s="23"/>
    </row>
    <row r="80" spans="1:5" s="24" customFormat="1" ht="36.75" customHeight="1" x14ac:dyDescent="0.25">
      <c r="A80" s="19" t="s">
        <v>31</v>
      </c>
      <c r="B80" s="20" t="s">
        <v>68</v>
      </c>
      <c r="C80" s="21">
        <f>C82+C84+C86+C87</f>
        <v>574409</v>
      </c>
      <c r="D80" s="11"/>
      <c r="E80" s="23"/>
    </row>
    <row r="81" spans="1:5" s="24" customFormat="1" ht="33.6" customHeight="1" x14ac:dyDescent="0.25">
      <c r="A81" s="45" t="s">
        <v>170</v>
      </c>
      <c r="B81" s="20" t="s">
        <v>189</v>
      </c>
      <c r="C81" s="21">
        <f>C82</f>
        <v>360000</v>
      </c>
      <c r="D81" s="11"/>
      <c r="E81" s="23"/>
    </row>
    <row r="82" spans="1:5" s="24" customFormat="1" ht="30.75" customHeight="1" x14ac:dyDescent="0.25">
      <c r="A82" s="19" t="s">
        <v>3</v>
      </c>
      <c r="B82" s="20" t="s">
        <v>69</v>
      </c>
      <c r="C82" s="21">
        <v>360000</v>
      </c>
      <c r="D82" s="11"/>
      <c r="E82" s="23"/>
    </row>
    <row r="83" spans="1:5" s="24" customFormat="1" ht="30" customHeight="1" x14ac:dyDescent="0.25">
      <c r="A83" s="44" t="s">
        <v>190</v>
      </c>
      <c r="B83" s="20" t="s">
        <v>191</v>
      </c>
      <c r="C83" s="21">
        <f>C84</f>
        <v>150000</v>
      </c>
      <c r="D83" s="11"/>
      <c r="E83" s="23"/>
    </row>
    <row r="84" spans="1:5" s="24" customFormat="1" ht="30" customHeight="1" x14ac:dyDescent="0.25">
      <c r="A84" s="44" t="s">
        <v>192</v>
      </c>
      <c r="B84" s="20" t="s">
        <v>164</v>
      </c>
      <c r="C84" s="21">
        <v>150000</v>
      </c>
      <c r="D84" s="11"/>
      <c r="E84" s="23"/>
    </row>
    <row r="85" spans="1:5" s="24" customFormat="1" ht="30" customHeight="1" x14ac:dyDescent="0.25">
      <c r="A85" s="45" t="s">
        <v>202</v>
      </c>
      <c r="B85" s="20" t="s">
        <v>338</v>
      </c>
      <c r="C85" s="21">
        <f>C86+C87</f>
        <v>64409</v>
      </c>
      <c r="D85" s="11"/>
      <c r="E85" s="23"/>
    </row>
    <row r="86" spans="1:5" s="24" customFormat="1" ht="30" customHeight="1" x14ac:dyDescent="0.25">
      <c r="A86" s="19" t="s">
        <v>30</v>
      </c>
      <c r="B86" s="20" t="s">
        <v>395</v>
      </c>
      <c r="C86" s="21">
        <v>50000</v>
      </c>
      <c r="D86" s="11"/>
      <c r="E86" s="23"/>
    </row>
    <row r="87" spans="1:5" s="24" customFormat="1" ht="30" customHeight="1" x14ac:dyDescent="0.25">
      <c r="A87" s="19" t="s">
        <v>30</v>
      </c>
      <c r="B87" s="20" t="s">
        <v>339</v>
      </c>
      <c r="C87" s="21">
        <v>14409</v>
      </c>
      <c r="D87" s="11"/>
      <c r="E87" s="23"/>
    </row>
    <row r="88" spans="1:5" s="24" customFormat="1" ht="28.5" customHeight="1" x14ac:dyDescent="0.25">
      <c r="A88" s="19" t="s">
        <v>171</v>
      </c>
      <c r="B88" s="20" t="s">
        <v>193</v>
      </c>
      <c r="C88" s="21">
        <f>C92+C94+C96</f>
        <v>9383087.120000001</v>
      </c>
      <c r="D88" s="11"/>
      <c r="E88" s="23"/>
    </row>
    <row r="89" spans="1:5" s="24" customFormat="1" ht="31.15" customHeight="1" x14ac:dyDescent="0.25">
      <c r="A89" s="45" t="s">
        <v>293</v>
      </c>
      <c r="B89" s="20" t="s">
        <v>194</v>
      </c>
      <c r="C89" s="21">
        <f>C91+C93+C96</f>
        <v>9383087.120000001</v>
      </c>
      <c r="D89" s="11"/>
      <c r="E89" s="23"/>
    </row>
    <row r="90" spans="1:5" s="24" customFormat="1" ht="26.25" customHeight="1" x14ac:dyDescent="0.25">
      <c r="A90" s="45" t="s">
        <v>195</v>
      </c>
      <c r="B90" s="20" t="s">
        <v>196</v>
      </c>
      <c r="C90" s="21">
        <f>C92+C94+C96</f>
        <v>9383087.120000001</v>
      </c>
      <c r="D90" s="11"/>
      <c r="E90" s="23"/>
    </row>
    <row r="91" spans="1:5" s="24" customFormat="1" ht="38.25" x14ac:dyDescent="0.25">
      <c r="A91" s="45" t="s">
        <v>54</v>
      </c>
      <c r="B91" s="20" t="s">
        <v>197</v>
      </c>
      <c r="C91" s="21">
        <f>C92</f>
        <v>7130000</v>
      </c>
      <c r="D91" s="11"/>
      <c r="E91" s="23"/>
    </row>
    <row r="92" spans="1:5" s="24" customFormat="1" ht="24" customHeight="1" x14ac:dyDescent="0.25">
      <c r="A92" s="45" t="s">
        <v>198</v>
      </c>
      <c r="B92" s="20" t="s">
        <v>199</v>
      </c>
      <c r="C92" s="21">
        <v>7130000</v>
      </c>
      <c r="D92" s="11"/>
      <c r="E92" s="23"/>
    </row>
    <row r="93" spans="1:5" s="24" customFormat="1" ht="37.15" customHeight="1" x14ac:dyDescent="0.25">
      <c r="A93" s="45" t="s">
        <v>170</v>
      </c>
      <c r="B93" s="20" t="s">
        <v>200</v>
      </c>
      <c r="C93" s="21">
        <f>C94</f>
        <v>2237087.12</v>
      </c>
      <c r="D93" s="11"/>
      <c r="E93" s="23"/>
    </row>
    <row r="94" spans="1:5" s="24" customFormat="1" ht="29.45" customHeight="1" x14ac:dyDescent="0.25">
      <c r="A94" s="19" t="s">
        <v>3</v>
      </c>
      <c r="B94" s="20" t="s">
        <v>201</v>
      </c>
      <c r="C94" s="21">
        <v>2237087.12</v>
      </c>
      <c r="D94" s="11"/>
      <c r="E94" s="23"/>
    </row>
    <row r="95" spans="1:5" s="24" customFormat="1" ht="39" customHeight="1" x14ac:dyDescent="0.25">
      <c r="A95" s="45" t="s">
        <v>202</v>
      </c>
      <c r="B95" s="20" t="s">
        <v>203</v>
      </c>
      <c r="C95" s="21">
        <f>C96</f>
        <v>16000</v>
      </c>
      <c r="D95" s="11"/>
      <c r="E95" s="23"/>
    </row>
    <row r="96" spans="1:5" s="24" customFormat="1" ht="27" customHeight="1" x14ac:dyDescent="0.25">
      <c r="A96" s="19" t="s">
        <v>30</v>
      </c>
      <c r="B96" s="20" t="s">
        <v>204</v>
      </c>
      <c r="C96" s="21">
        <v>16000</v>
      </c>
      <c r="D96" s="11"/>
      <c r="E96" s="23"/>
    </row>
    <row r="97" spans="1:5" s="24" customFormat="1" ht="16.5" customHeight="1" x14ac:dyDescent="0.2">
      <c r="A97" s="37" t="s">
        <v>135</v>
      </c>
      <c r="B97" s="38" t="s">
        <v>136</v>
      </c>
      <c r="C97" s="39">
        <f>C98</f>
        <v>909300</v>
      </c>
      <c r="D97" s="11"/>
      <c r="E97" s="23"/>
    </row>
    <row r="98" spans="1:5" s="24" customFormat="1" ht="30" customHeight="1" x14ac:dyDescent="0.25">
      <c r="A98" s="19" t="s">
        <v>137</v>
      </c>
      <c r="B98" s="20" t="s">
        <v>138</v>
      </c>
      <c r="C98" s="21">
        <f>C99</f>
        <v>909300</v>
      </c>
      <c r="D98" s="11"/>
      <c r="E98" s="23"/>
    </row>
    <row r="99" spans="1:5" s="24" customFormat="1" ht="41.45" customHeight="1" x14ac:dyDescent="0.25">
      <c r="A99" s="19" t="s">
        <v>285</v>
      </c>
      <c r="B99" s="20" t="s">
        <v>139</v>
      </c>
      <c r="C99" s="21">
        <f>C100</f>
        <v>909300</v>
      </c>
      <c r="D99" s="11"/>
      <c r="E99" s="23"/>
    </row>
    <row r="100" spans="1:5" s="24" customFormat="1" ht="26.25" customHeight="1" x14ac:dyDescent="0.25">
      <c r="A100" s="19" t="s">
        <v>56</v>
      </c>
      <c r="B100" s="20" t="s">
        <v>140</v>
      </c>
      <c r="C100" s="21">
        <f>C103+C108</f>
        <v>909300</v>
      </c>
      <c r="D100" s="11"/>
      <c r="E100" s="23"/>
    </row>
    <row r="101" spans="1:5" s="24" customFormat="1" ht="37.15" customHeight="1" x14ac:dyDescent="0.25">
      <c r="A101" s="19" t="s">
        <v>141</v>
      </c>
      <c r="B101" s="20" t="s">
        <v>142</v>
      </c>
      <c r="C101" s="21">
        <f>C103</f>
        <v>709300</v>
      </c>
      <c r="D101" s="11"/>
      <c r="E101" s="23"/>
    </row>
    <row r="102" spans="1:5" s="24" customFormat="1" ht="51" customHeight="1" x14ac:dyDescent="0.25">
      <c r="A102" s="19" t="s">
        <v>54</v>
      </c>
      <c r="B102" s="20" t="s">
        <v>205</v>
      </c>
      <c r="C102" s="21">
        <f>C103</f>
        <v>709300</v>
      </c>
      <c r="D102" s="11"/>
      <c r="E102" s="23"/>
    </row>
    <row r="103" spans="1:5" s="24" customFormat="1" ht="27.75" customHeight="1" x14ac:dyDescent="0.25">
      <c r="A103" s="19" t="s">
        <v>34</v>
      </c>
      <c r="B103" s="20" t="s">
        <v>143</v>
      </c>
      <c r="C103" s="21">
        <v>709300</v>
      </c>
      <c r="D103" s="11"/>
      <c r="E103" s="23"/>
    </row>
    <row r="104" spans="1:5" s="24" customFormat="1" ht="24" hidden="1" customHeight="1" x14ac:dyDescent="0.2">
      <c r="A104" s="37" t="s">
        <v>29</v>
      </c>
      <c r="B104" s="38" t="s">
        <v>70</v>
      </c>
      <c r="C104" s="39">
        <f>C105</f>
        <v>30000</v>
      </c>
      <c r="D104" s="11"/>
      <c r="E104" s="23"/>
    </row>
    <row r="105" spans="1:5" s="24" customFormat="1" ht="24" hidden="1" customHeight="1" x14ac:dyDescent="0.2">
      <c r="A105" s="29" t="s">
        <v>206</v>
      </c>
      <c r="B105" s="30" t="s">
        <v>144</v>
      </c>
      <c r="C105" s="31">
        <f>C110</f>
        <v>30000</v>
      </c>
      <c r="D105" s="11"/>
      <c r="E105" s="23"/>
    </row>
    <row r="106" spans="1:5" s="24" customFormat="1" ht="24" customHeight="1" x14ac:dyDescent="0.25">
      <c r="A106" s="19" t="s">
        <v>141</v>
      </c>
      <c r="B106" s="20" t="s">
        <v>412</v>
      </c>
      <c r="C106" s="21">
        <f>C108</f>
        <v>200000</v>
      </c>
      <c r="D106" s="11"/>
      <c r="E106" s="23"/>
    </row>
    <row r="107" spans="1:5" s="24" customFormat="1" ht="24" customHeight="1" x14ac:dyDescent="0.25">
      <c r="A107" s="19" t="s">
        <v>54</v>
      </c>
      <c r="B107" s="20" t="s">
        <v>413</v>
      </c>
      <c r="C107" s="21">
        <f>C108</f>
        <v>200000</v>
      </c>
      <c r="D107" s="11"/>
      <c r="E107" s="23"/>
    </row>
    <row r="108" spans="1:5" s="24" customFormat="1" ht="24" customHeight="1" x14ac:dyDescent="0.25">
      <c r="A108" s="19" t="s">
        <v>34</v>
      </c>
      <c r="B108" s="20" t="s">
        <v>414</v>
      </c>
      <c r="C108" s="21">
        <v>200000</v>
      </c>
      <c r="D108" s="11"/>
      <c r="E108" s="23"/>
    </row>
    <row r="109" spans="1:5" s="24" customFormat="1" ht="24" customHeight="1" x14ac:dyDescent="0.2">
      <c r="A109" s="52" t="s">
        <v>29</v>
      </c>
      <c r="B109" s="53" t="s">
        <v>341</v>
      </c>
      <c r="C109" s="54">
        <f>C115</f>
        <v>30000</v>
      </c>
      <c r="D109" s="11"/>
      <c r="E109" s="23"/>
    </row>
    <row r="110" spans="1:5" s="24" customFormat="1" ht="28.15" customHeight="1" x14ac:dyDescent="0.25">
      <c r="A110" s="19" t="s">
        <v>340</v>
      </c>
      <c r="B110" s="20" t="s">
        <v>145</v>
      </c>
      <c r="C110" s="21">
        <f>C113</f>
        <v>30000</v>
      </c>
      <c r="D110" s="11"/>
      <c r="E110" s="23"/>
    </row>
    <row r="111" spans="1:5" s="24" customFormat="1" ht="40.9" customHeight="1" x14ac:dyDescent="0.25">
      <c r="A111" s="49" t="s">
        <v>207</v>
      </c>
      <c r="B111" s="20" t="s">
        <v>208</v>
      </c>
      <c r="C111" s="21">
        <f>C115</f>
        <v>30000</v>
      </c>
      <c r="D111" s="11"/>
      <c r="E111" s="23"/>
    </row>
    <row r="112" spans="1:5" s="24" customFormat="1" ht="20.25" customHeight="1" x14ac:dyDescent="0.25">
      <c r="A112" s="19" t="s">
        <v>209</v>
      </c>
      <c r="B112" s="20" t="s">
        <v>210</v>
      </c>
      <c r="C112" s="21">
        <f>C113</f>
        <v>30000</v>
      </c>
      <c r="D112" s="11"/>
      <c r="E112" s="23"/>
    </row>
    <row r="113" spans="1:5" s="24" customFormat="1" ht="49.9" customHeight="1" x14ac:dyDescent="0.25">
      <c r="A113" s="19" t="s">
        <v>10</v>
      </c>
      <c r="B113" s="20" t="s">
        <v>211</v>
      </c>
      <c r="C113" s="21">
        <f>C115</f>
        <v>30000</v>
      </c>
      <c r="D113" s="11"/>
      <c r="E113" s="23"/>
    </row>
    <row r="114" spans="1:5" s="24" customFormat="1" ht="39.75" customHeight="1" x14ac:dyDescent="0.25">
      <c r="A114" s="19" t="s">
        <v>170</v>
      </c>
      <c r="B114" s="20" t="s">
        <v>212</v>
      </c>
      <c r="C114" s="21">
        <f>C115</f>
        <v>30000</v>
      </c>
      <c r="D114" s="11"/>
      <c r="E114" s="23"/>
    </row>
    <row r="115" spans="1:5" s="24" customFormat="1" ht="24" customHeight="1" x14ac:dyDescent="0.25">
      <c r="A115" s="19" t="s">
        <v>3</v>
      </c>
      <c r="B115" s="20" t="s">
        <v>213</v>
      </c>
      <c r="C115" s="21">
        <v>30000</v>
      </c>
      <c r="D115" s="11"/>
      <c r="E115" s="23"/>
    </row>
    <row r="116" spans="1:5" s="24" customFormat="1" ht="15" customHeight="1" x14ac:dyDescent="0.2">
      <c r="A116" s="37" t="s">
        <v>28</v>
      </c>
      <c r="B116" s="38" t="s">
        <v>73</v>
      </c>
      <c r="C116" s="39">
        <f>C117+C131</f>
        <v>6538129.7599999998</v>
      </c>
      <c r="D116" s="11"/>
      <c r="E116" s="23"/>
    </row>
    <row r="117" spans="1:5" s="24" customFormat="1" ht="14.25" x14ac:dyDescent="0.2">
      <c r="A117" s="29" t="s">
        <v>27</v>
      </c>
      <c r="B117" s="30" t="s">
        <v>74</v>
      </c>
      <c r="C117" s="31">
        <f>C118</f>
        <v>6378129.7599999998</v>
      </c>
      <c r="D117" s="11"/>
      <c r="E117" s="23"/>
    </row>
    <row r="118" spans="1:5" s="24" customFormat="1" ht="38.25" x14ac:dyDescent="0.25">
      <c r="A118" s="19" t="s">
        <v>146</v>
      </c>
      <c r="B118" s="20" t="s">
        <v>75</v>
      </c>
      <c r="C118" s="21">
        <f>C123+C127+C130</f>
        <v>6378129.7599999998</v>
      </c>
      <c r="D118" s="11"/>
      <c r="E118" s="23"/>
    </row>
    <row r="119" spans="1:5" s="24" customFormat="1" ht="15" customHeight="1" x14ac:dyDescent="0.25">
      <c r="A119" s="19" t="s">
        <v>294</v>
      </c>
      <c r="B119" s="20" t="s">
        <v>76</v>
      </c>
      <c r="C119" s="21">
        <f>C121</f>
        <v>2687229.76</v>
      </c>
      <c r="D119" s="11"/>
      <c r="E119" s="23"/>
    </row>
    <row r="120" spans="1:5" s="24" customFormat="1" ht="34.15" customHeight="1" x14ac:dyDescent="0.25">
      <c r="A120" s="19" t="s">
        <v>214</v>
      </c>
      <c r="B120" s="20" t="s">
        <v>215</v>
      </c>
      <c r="C120" s="21">
        <f>C123</f>
        <v>2687229.76</v>
      </c>
      <c r="D120" s="11"/>
      <c r="E120" s="23"/>
    </row>
    <row r="121" spans="1:5" s="24" customFormat="1" ht="36.6" customHeight="1" x14ac:dyDescent="0.25">
      <c r="A121" s="19" t="s">
        <v>26</v>
      </c>
      <c r="B121" s="20" t="s">
        <v>216</v>
      </c>
      <c r="C121" s="21">
        <f>C123</f>
        <v>2687229.76</v>
      </c>
      <c r="D121" s="11"/>
      <c r="E121" s="23"/>
    </row>
    <row r="122" spans="1:5" s="24" customFormat="1" ht="27.75" customHeight="1" x14ac:dyDescent="0.25">
      <c r="A122" s="19" t="s">
        <v>170</v>
      </c>
      <c r="B122" s="20" t="s">
        <v>217</v>
      </c>
      <c r="C122" s="21">
        <f>C123</f>
        <v>2687229.76</v>
      </c>
      <c r="D122" s="11"/>
      <c r="E122" s="23"/>
    </row>
    <row r="123" spans="1:5" s="24" customFormat="1" ht="39" customHeight="1" x14ac:dyDescent="0.25">
      <c r="A123" s="19" t="s">
        <v>3</v>
      </c>
      <c r="B123" s="20" t="s">
        <v>218</v>
      </c>
      <c r="C123" s="21">
        <v>2687229.76</v>
      </c>
      <c r="D123" s="11"/>
      <c r="E123" s="23"/>
    </row>
    <row r="124" spans="1:5" s="24" customFormat="1" ht="12.75" customHeight="1" x14ac:dyDescent="0.25">
      <c r="A124" s="19" t="s">
        <v>295</v>
      </c>
      <c r="B124" s="20" t="s">
        <v>77</v>
      </c>
      <c r="C124" s="21">
        <f>C127+C130</f>
        <v>3690900</v>
      </c>
      <c r="D124" s="11"/>
      <c r="E124" s="23"/>
    </row>
    <row r="125" spans="1:5" s="24" customFormat="1" ht="15" customHeight="1" x14ac:dyDescent="0.25">
      <c r="A125" s="19" t="s">
        <v>147</v>
      </c>
      <c r="B125" s="20" t="s">
        <v>356</v>
      </c>
      <c r="C125" s="21">
        <f>C127</f>
        <v>2473100</v>
      </c>
      <c r="D125" s="11"/>
      <c r="E125" s="23"/>
    </row>
    <row r="126" spans="1:5" s="24" customFormat="1" ht="42.6" customHeight="1" x14ac:dyDescent="0.25">
      <c r="A126" s="19" t="s">
        <v>170</v>
      </c>
      <c r="B126" s="20" t="s">
        <v>355</v>
      </c>
      <c r="C126" s="21">
        <f>C127</f>
        <v>2473100</v>
      </c>
      <c r="D126" s="11"/>
      <c r="E126" s="23"/>
    </row>
    <row r="127" spans="1:5" s="24" customFormat="1" ht="21.75" customHeight="1" x14ac:dyDescent="0.25">
      <c r="A127" s="19" t="s">
        <v>3</v>
      </c>
      <c r="B127" s="20" t="s">
        <v>354</v>
      </c>
      <c r="C127" s="21">
        <v>2473100</v>
      </c>
      <c r="D127" s="11"/>
      <c r="E127" s="23"/>
    </row>
    <row r="128" spans="1:5" s="24" customFormat="1" ht="38.25" customHeight="1" x14ac:dyDescent="0.25">
      <c r="A128" s="19" t="s">
        <v>148</v>
      </c>
      <c r="B128" s="20" t="s">
        <v>359</v>
      </c>
      <c r="C128" s="21">
        <f>C130</f>
        <v>1217800</v>
      </c>
      <c r="D128" s="11"/>
      <c r="E128" s="23"/>
    </row>
    <row r="129" spans="1:5" s="24" customFormat="1" ht="38.25" customHeight="1" x14ac:dyDescent="0.25">
      <c r="A129" s="19" t="s">
        <v>170</v>
      </c>
      <c r="B129" s="20" t="s">
        <v>358</v>
      </c>
      <c r="C129" s="21">
        <f>C130</f>
        <v>1217800</v>
      </c>
      <c r="D129" s="11"/>
      <c r="E129" s="23"/>
    </row>
    <row r="130" spans="1:5" s="24" customFormat="1" ht="15" customHeight="1" x14ac:dyDescent="0.25">
      <c r="A130" s="19" t="s">
        <v>3</v>
      </c>
      <c r="B130" s="20" t="s">
        <v>357</v>
      </c>
      <c r="C130" s="21">
        <v>1217800</v>
      </c>
      <c r="D130" s="11"/>
      <c r="E130" s="23"/>
    </row>
    <row r="131" spans="1:5" s="24" customFormat="1" ht="14.25" x14ac:dyDescent="0.2">
      <c r="A131" s="29" t="s">
        <v>25</v>
      </c>
      <c r="B131" s="30" t="s">
        <v>78</v>
      </c>
      <c r="C131" s="31">
        <f>C132</f>
        <v>160000</v>
      </c>
      <c r="D131" s="11"/>
      <c r="E131" s="23"/>
    </row>
    <row r="132" spans="1:5" s="24" customFormat="1" ht="15" customHeight="1" x14ac:dyDescent="0.25">
      <c r="A132" s="50" t="s">
        <v>219</v>
      </c>
      <c r="B132" s="20" t="s">
        <v>79</v>
      </c>
      <c r="C132" s="21">
        <f>C137+C143</f>
        <v>160000</v>
      </c>
      <c r="D132" s="11"/>
      <c r="E132" s="23"/>
    </row>
    <row r="133" spans="1:5" s="24" customFormat="1" ht="31.15" customHeight="1" x14ac:dyDescent="0.25">
      <c r="A133" s="19" t="s">
        <v>220</v>
      </c>
      <c r="B133" s="20" t="s">
        <v>221</v>
      </c>
      <c r="C133" s="21">
        <f>C137</f>
        <v>150000</v>
      </c>
      <c r="D133" s="11"/>
      <c r="E133" s="23"/>
    </row>
    <row r="134" spans="1:5" s="24" customFormat="1" ht="15" customHeight="1" x14ac:dyDescent="0.25">
      <c r="A134" s="19" t="s">
        <v>296</v>
      </c>
      <c r="B134" s="20" t="s">
        <v>297</v>
      </c>
      <c r="C134" s="21">
        <f>C135</f>
        <v>150000</v>
      </c>
      <c r="D134" s="11"/>
      <c r="E134" s="23"/>
    </row>
    <row r="135" spans="1:5" s="24" customFormat="1" ht="25.5" x14ac:dyDescent="0.25">
      <c r="A135" s="19" t="s">
        <v>24</v>
      </c>
      <c r="B135" s="20" t="s">
        <v>222</v>
      </c>
      <c r="C135" s="21">
        <f>C137</f>
        <v>150000</v>
      </c>
      <c r="D135" s="11"/>
      <c r="E135" s="23"/>
    </row>
    <row r="136" spans="1:5" s="24" customFormat="1" ht="15" customHeight="1" x14ac:dyDescent="0.25">
      <c r="A136" s="19" t="s">
        <v>170</v>
      </c>
      <c r="B136" s="20" t="s">
        <v>223</v>
      </c>
      <c r="C136" s="21">
        <f>C137</f>
        <v>150000</v>
      </c>
      <c r="D136" s="11"/>
      <c r="E136" s="23"/>
    </row>
    <row r="137" spans="1:5" s="24" customFormat="1" ht="15" customHeight="1" x14ac:dyDescent="0.25">
      <c r="A137" s="19" t="s">
        <v>3</v>
      </c>
      <c r="B137" s="20" t="s">
        <v>224</v>
      </c>
      <c r="C137" s="21">
        <v>150000</v>
      </c>
      <c r="D137" s="11"/>
      <c r="E137" s="23"/>
    </row>
    <row r="138" spans="1:5" s="24" customFormat="1" ht="24" customHeight="1" x14ac:dyDescent="0.25">
      <c r="A138" s="19" t="s">
        <v>149</v>
      </c>
      <c r="B138" s="20" t="s">
        <v>80</v>
      </c>
      <c r="C138" s="21">
        <f>C140</f>
        <v>10000</v>
      </c>
      <c r="D138" s="11"/>
      <c r="E138" s="23"/>
    </row>
    <row r="139" spans="1:5" s="24" customFormat="1" ht="24" customHeight="1" x14ac:dyDescent="0.25">
      <c r="A139" s="19" t="s">
        <v>298</v>
      </c>
      <c r="B139" s="20" t="s">
        <v>299</v>
      </c>
      <c r="C139" s="21">
        <f>C140</f>
        <v>10000</v>
      </c>
      <c r="D139" s="11"/>
      <c r="E139" s="23"/>
    </row>
    <row r="140" spans="1:5" s="24" customFormat="1" ht="15" x14ac:dyDescent="0.25">
      <c r="A140" s="19" t="s">
        <v>225</v>
      </c>
      <c r="B140" s="20" t="s">
        <v>226</v>
      </c>
      <c r="C140" s="21">
        <f>C141</f>
        <v>10000</v>
      </c>
      <c r="D140" s="11"/>
      <c r="E140" s="23"/>
    </row>
    <row r="141" spans="1:5" s="24" customFormat="1" ht="15" x14ac:dyDescent="0.25">
      <c r="A141" s="19" t="s">
        <v>227</v>
      </c>
      <c r="B141" s="20" t="s">
        <v>228</v>
      </c>
      <c r="C141" s="21">
        <f>C143</f>
        <v>10000</v>
      </c>
      <c r="D141" s="11"/>
      <c r="E141" s="23"/>
    </row>
    <row r="142" spans="1:5" s="24" customFormat="1" ht="25.5" x14ac:dyDescent="0.25">
      <c r="A142" s="19" t="s">
        <v>170</v>
      </c>
      <c r="B142" s="20" t="s">
        <v>229</v>
      </c>
      <c r="C142" s="21">
        <f>C143</f>
        <v>10000</v>
      </c>
      <c r="D142" s="11"/>
      <c r="E142" s="23"/>
    </row>
    <row r="143" spans="1:5" s="24" customFormat="1" ht="24" customHeight="1" x14ac:dyDescent="0.25">
      <c r="A143" s="19" t="s">
        <v>3</v>
      </c>
      <c r="B143" s="20" t="s">
        <v>230</v>
      </c>
      <c r="C143" s="21">
        <v>10000</v>
      </c>
      <c r="D143" s="11"/>
      <c r="E143" s="23"/>
    </row>
    <row r="144" spans="1:5" s="24" customFormat="1" ht="15" customHeight="1" x14ac:dyDescent="0.2">
      <c r="A144" s="37" t="s">
        <v>23</v>
      </c>
      <c r="B144" s="38" t="s">
        <v>81</v>
      </c>
      <c r="C144" s="39">
        <f>C145+C155+C178</f>
        <v>14354519.42</v>
      </c>
      <c r="D144" s="11"/>
      <c r="E144" s="23"/>
    </row>
    <row r="145" spans="1:5" s="24" customFormat="1" ht="41.25" customHeight="1" x14ac:dyDescent="0.2">
      <c r="A145" s="29" t="s">
        <v>22</v>
      </c>
      <c r="B145" s="30" t="s">
        <v>82</v>
      </c>
      <c r="C145" s="31">
        <f>C146</f>
        <v>8300000</v>
      </c>
      <c r="D145" s="11"/>
      <c r="E145" s="23"/>
    </row>
    <row r="146" spans="1:5" s="24" customFormat="1" ht="25.5" x14ac:dyDescent="0.25">
      <c r="A146" s="19" t="s">
        <v>150</v>
      </c>
      <c r="B146" s="20" t="s">
        <v>84</v>
      </c>
      <c r="C146" s="21">
        <f>C147</f>
        <v>8300000</v>
      </c>
      <c r="D146" s="11"/>
      <c r="E146" s="23"/>
    </row>
    <row r="147" spans="1:5" s="24" customFormat="1" ht="24" customHeight="1" x14ac:dyDescent="0.25">
      <c r="A147" s="19" t="s">
        <v>300</v>
      </c>
      <c r="B147" s="20" t="s">
        <v>85</v>
      </c>
      <c r="C147" s="21">
        <f>C149</f>
        <v>8300000</v>
      </c>
      <c r="D147" s="11"/>
      <c r="E147" s="23"/>
    </row>
    <row r="148" spans="1:5" s="24" customFormat="1" ht="49.5" customHeight="1" x14ac:dyDescent="0.25">
      <c r="A148" s="19" t="s">
        <v>301</v>
      </c>
      <c r="B148" s="20" t="s">
        <v>302</v>
      </c>
      <c r="C148" s="21">
        <f>C149</f>
        <v>8300000</v>
      </c>
      <c r="D148" s="11"/>
      <c r="E148" s="23"/>
    </row>
    <row r="149" spans="1:5" s="24" customFormat="1" ht="31.9" customHeight="1" x14ac:dyDescent="0.25">
      <c r="A149" s="19" t="s">
        <v>21</v>
      </c>
      <c r="B149" s="20" t="s">
        <v>303</v>
      </c>
      <c r="C149" s="21">
        <f>C151+C154</f>
        <v>8300000</v>
      </c>
      <c r="D149" s="11"/>
      <c r="E149" s="23"/>
    </row>
    <row r="150" spans="1:5" s="24" customFormat="1" ht="30.6" customHeight="1" x14ac:dyDescent="0.25">
      <c r="A150" s="19" t="s">
        <v>170</v>
      </c>
      <c r="B150" s="20" t="s">
        <v>304</v>
      </c>
      <c r="C150" s="21">
        <f>C151</f>
        <v>1700000</v>
      </c>
      <c r="D150" s="11"/>
      <c r="E150" s="23"/>
    </row>
    <row r="151" spans="1:5" s="24" customFormat="1" ht="15" customHeight="1" x14ac:dyDescent="0.25">
      <c r="A151" s="19" t="s">
        <v>3</v>
      </c>
      <c r="B151" s="20" t="s">
        <v>305</v>
      </c>
      <c r="C151" s="21">
        <v>1700000</v>
      </c>
      <c r="D151" s="11"/>
      <c r="E151" s="23"/>
    </row>
    <row r="152" spans="1:5" s="24" customFormat="1" ht="15" customHeight="1" x14ac:dyDescent="0.25">
      <c r="A152" s="55" t="s">
        <v>360</v>
      </c>
      <c r="B152" s="20" t="s">
        <v>303</v>
      </c>
      <c r="C152" s="21">
        <f>C154</f>
        <v>6600000</v>
      </c>
      <c r="D152" s="11"/>
      <c r="E152" s="23"/>
    </row>
    <row r="153" spans="1:5" s="24" customFormat="1" ht="15" customHeight="1" x14ac:dyDescent="0.25">
      <c r="A153" s="55" t="s">
        <v>361</v>
      </c>
      <c r="B153" s="20" t="s">
        <v>364</v>
      </c>
      <c r="C153" s="21">
        <f>C154</f>
        <v>6600000</v>
      </c>
      <c r="D153" s="11"/>
      <c r="E153" s="23"/>
    </row>
    <row r="154" spans="1:5" s="24" customFormat="1" ht="15" customHeight="1" x14ac:dyDescent="0.25">
      <c r="A154" s="55" t="s">
        <v>165</v>
      </c>
      <c r="B154" s="20" t="s">
        <v>363</v>
      </c>
      <c r="C154" s="21">
        <v>6600000</v>
      </c>
      <c r="D154" s="11"/>
      <c r="E154" s="23"/>
    </row>
    <row r="155" spans="1:5" s="24" customFormat="1" ht="27" customHeight="1" x14ac:dyDescent="0.2">
      <c r="A155" s="29" t="s">
        <v>19</v>
      </c>
      <c r="B155" s="30" t="s">
        <v>90</v>
      </c>
      <c r="C155" s="31">
        <f>C156</f>
        <v>6047091</v>
      </c>
      <c r="D155" s="11"/>
      <c r="E155" s="23"/>
    </row>
    <row r="156" spans="1:5" s="24" customFormat="1" ht="24" customHeight="1" x14ac:dyDescent="0.25">
      <c r="A156" s="19" t="s">
        <v>362</v>
      </c>
      <c r="B156" s="20" t="s">
        <v>91</v>
      </c>
      <c r="C156" s="21">
        <f>C161+C166+C170+C174+C177</f>
        <v>6047091</v>
      </c>
      <c r="D156" s="11"/>
      <c r="E156" s="23"/>
    </row>
    <row r="157" spans="1:5" s="24" customFormat="1" ht="26.25" customHeight="1" x14ac:dyDescent="0.25">
      <c r="A157" s="19" t="s">
        <v>86</v>
      </c>
      <c r="B157" s="20" t="s">
        <v>92</v>
      </c>
      <c r="C157" s="21">
        <f>C159</f>
        <v>100000</v>
      </c>
      <c r="D157" s="11"/>
      <c r="E157" s="23"/>
    </row>
    <row r="158" spans="1:5" s="24" customFormat="1" ht="27.75" customHeight="1" x14ac:dyDescent="0.25">
      <c r="A158" s="19" t="s">
        <v>306</v>
      </c>
      <c r="B158" s="20" t="s">
        <v>307</v>
      </c>
      <c r="C158" s="21">
        <f>C159</f>
        <v>100000</v>
      </c>
      <c r="D158" s="11"/>
      <c r="E158" s="23"/>
    </row>
    <row r="159" spans="1:5" s="24" customFormat="1" ht="39" customHeight="1" x14ac:dyDescent="0.25">
      <c r="A159" s="19" t="s">
        <v>87</v>
      </c>
      <c r="B159" s="20" t="s">
        <v>308</v>
      </c>
      <c r="C159" s="21">
        <f>C161</f>
        <v>100000</v>
      </c>
      <c r="D159" s="11"/>
      <c r="E159" s="23"/>
    </row>
    <row r="160" spans="1:5" s="24" customFormat="1" ht="12" customHeight="1" x14ac:dyDescent="0.25">
      <c r="A160" s="19" t="s">
        <v>170</v>
      </c>
      <c r="B160" s="20" t="s">
        <v>309</v>
      </c>
      <c r="C160" s="21">
        <f>C161</f>
        <v>100000</v>
      </c>
      <c r="D160" s="11"/>
      <c r="E160" s="23"/>
    </row>
    <row r="161" spans="1:5" s="24" customFormat="1" ht="15" customHeight="1" x14ac:dyDescent="0.25">
      <c r="A161" s="19" t="s">
        <v>3</v>
      </c>
      <c r="B161" s="20" t="s">
        <v>310</v>
      </c>
      <c r="C161" s="21">
        <v>100000</v>
      </c>
      <c r="D161" s="11"/>
      <c r="E161" s="23"/>
    </row>
    <row r="162" spans="1:5" s="24" customFormat="1" ht="31.9" customHeight="1" x14ac:dyDescent="0.25">
      <c r="A162" s="19" t="s">
        <v>18</v>
      </c>
      <c r="B162" s="20" t="s">
        <v>93</v>
      </c>
      <c r="C162" s="21">
        <f>C166+C170+C174</f>
        <v>5347091</v>
      </c>
      <c r="D162" s="11"/>
      <c r="E162" s="23"/>
    </row>
    <row r="163" spans="1:5" s="24" customFormat="1" ht="41.25" customHeight="1" x14ac:dyDescent="0.25">
      <c r="A163" s="19" t="s">
        <v>88</v>
      </c>
      <c r="B163" s="20" t="s">
        <v>94</v>
      </c>
      <c r="C163" s="21">
        <f>C164</f>
        <v>2750800</v>
      </c>
      <c r="D163" s="11"/>
      <c r="E163" s="23"/>
    </row>
    <row r="164" spans="1:5" s="24" customFormat="1" ht="15" x14ac:dyDescent="0.25">
      <c r="A164" s="19" t="s">
        <v>128</v>
      </c>
      <c r="B164" s="20" t="s">
        <v>95</v>
      </c>
      <c r="C164" s="21">
        <f>C166</f>
        <v>2750800</v>
      </c>
      <c r="D164" s="11"/>
      <c r="E164" s="23"/>
    </row>
    <row r="165" spans="1:5" s="24" customFormat="1" ht="23.45" customHeight="1" x14ac:dyDescent="0.25">
      <c r="A165" s="19" t="s">
        <v>170</v>
      </c>
      <c r="B165" s="20" t="s">
        <v>231</v>
      </c>
      <c r="C165" s="21">
        <f>C166</f>
        <v>2750800</v>
      </c>
      <c r="D165" s="11"/>
      <c r="E165" s="23"/>
    </row>
    <row r="166" spans="1:5" s="24" customFormat="1" ht="31.5" customHeight="1" x14ac:dyDescent="0.25">
      <c r="A166" s="19" t="s">
        <v>3</v>
      </c>
      <c r="B166" s="20" t="s">
        <v>96</v>
      </c>
      <c r="C166" s="21">
        <v>2750800</v>
      </c>
      <c r="D166" s="11"/>
      <c r="E166" s="23"/>
    </row>
    <row r="167" spans="1:5" s="24" customFormat="1" ht="40.5" customHeight="1" x14ac:dyDescent="0.25">
      <c r="A167" s="19" t="s">
        <v>151</v>
      </c>
      <c r="B167" s="20" t="s">
        <v>152</v>
      </c>
      <c r="C167" s="21">
        <f>C168</f>
        <v>400000</v>
      </c>
      <c r="D167" s="11"/>
      <c r="E167" s="23"/>
    </row>
    <row r="168" spans="1:5" s="24" customFormat="1" ht="25.15" customHeight="1" x14ac:dyDescent="0.25">
      <c r="A168" s="19" t="s">
        <v>17</v>
      </c>
      <c r="B168" s="20" t="s">
        <v>385</v>
      </c>
      <c r="C168" s="21">
        <f>C170</f>
        <v>400000</v>
      </c>
      <c r="D168" s="11"/>
      <c r="E168" s="23"/>
    </row>
    <row r="169" spans="1:5" s="24" customFormat="1" ht="26.45" customHeight="1" x14ac:dyDescent="0.25">
      <c r="A169" s="19" t="s">
        <v>170</v>
      </c>
      <c r="B169" s="20" t="s">
        <v>386</v>
      </c>
      <c r="C169" s="21">
        <f>C170</f>
        <v>400000</v>
      </c>
      <c r="D169" s="11"/>
      <c r="E169" s="23"/>
    </row>
    <row r="170" spans="1:5" s="24" customFormat="1" ht="31.15" customHeight="1" x14ac:dyDescent="0.25">
      <c r="A170" s="19" t="s">
        <v>3</v>
      </c>
      <c r="B170" s="20" t="s">
        <v>387</v>
      </c>
      <c r="C170" s="21">
        <v>400000</v>
      </c>
      <c r="D170" s="11"/>
      <c r="E170" s="23"/>
    </row>
    <row r="171" spans="1:5" s="24" customFormat="1" ht="30.6" customHeight="1" x14ac:dyDescent="0.25">
      <c r="A171" s="19" t="s">
        <v>89</v>
      </c>
      <c r="B171" s="20" t="s">
        <v>97</v>
      </c>
      <c r="C171" s="21">
        <f>C174+C177</f>
        <v>2796291</v>
      </c>
      <c r="D171" s="11"/>
      <c r="E171" s="23"/>
    </row>
    <row r="172" spans="1:5" s="24" customFormat="1" ht="15" x14ac:dyDescent="0.25">
      <c r="A172" s="19" t="s">
        <v>17</v>
      </c>
      <c r="B172" s="20" t="s">
        <v>98</v>
      </c>
      <c r="C172" s="21">
        <f>C174</f>
        <v>2196291</v>
      </c>
      <c r="D172" s="11"/>
      <c r="E172" s="23"/>
    </row>
    <row r="173" spans="1:5" s="24" customFormat="1" ht="15" customHeight="1" x14ac:dyDescent="0.25">
      <c r="A173" s="19" t="s">
        <v>170</v>
      </c>
      <c r="B173" s="20" t="s">
        <v>232</v>
      </c>
      <c r="C173" s="21">
        <f>C174</f>
        <v>2196291</v>
      </c>
      <c r="D173" s="11"/>
      <c r="E173" s="23"/>
    </row>
    <row r="174" spans="1:5" s="24" customFormat="1" ht="15" customHeight="1" x14ac:dyDescent="0.25">
      <c r="A174" s="19" t="s">
        <v>3</v>
      </c>
      <c r="B174" s="20" t="s">
        <v>99</v>
      </c>
      <c r="C174" s="21">
        <v>2196291</v>
      </c>
      <c r="D174" s="11"/>
      <c r="E174" s="23"/>
    </row>
    <row r="175" spans="1:5" s="24" customFormat="1" ht="34.5" customHeight="1" x14ac:dyDescent="0.25">
      <c r="A175" s="19" t="s">
        <v>397</v>
      </c>
      <c r="B175" s="20" t="s">
        <v>398</v>
      </c>
      <c r="C175" s="21">
        <f>C177</f>
        <v>600000</v>
      </c>
      <c r="D175" s="11"/>
      <c r="E175" s="23"/>
    </row>
    <row r="176" spans="1:5" s="24" customFormat="1" ht="25.5" customHeight="1" x14ac:dyDescent="0.25">
      <c r="A176" s="19" t="s">
        <v>170</v>
      </c>
      <c r="B176" s="20" t="s">
        <v>400</v>
      </c>
      <c r="C176" s="21">
        <f>C177</f>
        <v>600000</v>
      </c>
      <c r="D176" s="11"/>
      <c r="E176" s="23"/>
    </row>
    <row r="177" spans="1:5" s="24" customFormat="1" ht="15" customHeight="1" x14ac:dyDescent="0.25">
      <c r="A177" s="19" t="s">
        <v>3</v>
      </c>
      <c r="B177" s="20" t="s">
        <v>399</v>
      </c>
      <c r="C177" s="21">
        <v>600000</v>
      </c>
      <c r="D177" s="11"/>
      <c r="E177" s="23"/>
    </row>
    <row r="178" spans="1:5" s="24" customFormat="1" ht="24" customHeight="1" x14ac:dyDescent="0.2">
      <c r="A178" s="29" t="s">
        <v>16</v>
      </c>
      <c r="B178" s="30" t="s">
        <v>100</v>
      </c>
      <c r="C178" s="31">
        <f>C184</f>
        <v>7428.42</v>
      </c>
      <c r="D178" s="11"/>
      <c r="E178" s="23"/>
    </row>
    <row r="179" spans="1:5" s="24" customFormat="1" ht="24" customHeight="1" x14ac:dyDescent="0.25">
      <c r="A179" s="19" t="s">
        <v>233</v>
      </c>
      <c r="B179" s="20" t="s">
        <v>100</v>
      </c>
      <c r="C179" s="21">
        <f>C184</f>
        <v>7428.42</v>
      </c>
      <c r="D179" s="11"/>
      <c r="E179" s="23"/>
    </row>
    <row r="180" spans="1:5" s="24" customFormat="1" ht="32.450000000000003" customHeight="1" x14ac:dyDescent="0.25">
      <c r="A180" s="19" t="s">
        <v>311</v>
      </c>
      <c r="B180" s="20" t="s">
        <v>124</v>
      </c>
      <c r="C180" s="21">
        <f>C184</f>
        <v>7428.42</v>
      </c>
      <c r="D180" s="11"/>
      <c r="E180" s="23"/>
    </row>
    <row r="181" spans="1:5" s="24" customFormat="1" ht="15" customHeight="1" x14ac:dyDescent="0.25">
      <c r="A181" s="19" t="s">
        <v>20</v>
      </c>
      <c r="B181" s="20" t="s">
        <v>125</v>
      </c>
      <c r="C181" s="21">
        <f>C182</f>
        <v>7428.42</v>
      </c>
      <c r="D181" s="11"/>
      <c r="E181" s="23"/>
    </row>
    <row r="182" spans="1:5" s="24" customFormat="1" ht="15" customHeight="1" x14ac:dyDescent="0.25">
      <c r="A182" s="19" t="s">
        <v>83</v>
      </c>
      <c r="B182" s="20" t="s">
        <v>126</v>
      </c>
      <c r="C182" s="21">
        <f>C184</f>
        <v>7428.42</v>
      </c>
      <c r="D182" s="11"/>
      <c r="E182" s="23"/>
    </row>
    <row r="183" spans="1:5" s="24" customFormat="1" ht="15" customHeight="1" x14ac:dyDescent="0.25">
      <c r="A183" s="19" t="s">
        <v>170</v>
      </c>
      <c r="B183" s="20" t="s">
        <v>234</v>
      </c>
      <c r="C183" s="21">
        <f>C184</f>
        <v>7428.42</v>
      </c>
      <c r="D183" s="11"/>
      <c r="E183" s="23"/>
    </row>
    <row r="184" spans="1:5" s="24" customFormat="1" ht="39.75" customHeight="1" x14ac:dyDescent="0.25">
      <c r="A184" s="19" t="s">
        <v>3</v>
      </c>
      <c r="B184" s="20" t="s">
        <v>127</v>
      </c>
      <c r="C184" s="21">
        <v>7428.42</v>
      </c>
      <c r="D184" s="11"/>
      <c r="E184" s="23"/>
    </row>
    <row r="185" spans="1:5" s="24" customFormat="1" ht="27.75" customHeight="1" x14ac:dyDescent="0.2">
      <c r="A185" s="37" t="s">
        <v>15</v>
      </c>
      <c r="B185" s="38" t="s">
        <v>101</v>
      </c>
      <c r="C185" s="39">
        <f>C186+C193</f>
        <v>45000</v>
      </c>
      <c r="D185" s="11"/>
      <c r="E185" s="23"/>
    </row>
    <row r="186" spans="1:5" s="24" customFormat="1" ht="14.25" x14ac:dyDescent="0.2">
      <c r="A186" s="29" t="s">
        <v>235</v>
      </c>
      <c r="B186" s="30" t="s">
        <v>236</v>
      </c>
      <c r="C186" s="31">
        <f>C192</f>
        <v>30000</v>
      </c>
      <c r="D186" s="11"/>
      <c r="E186" s="23"/>
    </row>
    <row r="187" spans="1:5" s="24" customFormat="1" ht="15" customHeight="1" x14ac:dyDescent="0.25">
      <c r="A187" s="19" t="s">
        <v>237</v>
      </c>
      <c r="B187" s="20" t="s">
        <v>238</v>
      </c>
      <c r="C187" s="21">
        <f>C192</f>
        <v>30000</v>
      </c>
      <c r="D187" s="11"/>
      <c r="E187" s="23"/>
    </row>
    <row r="188" spans="1:5" s="24" customFormat="1" ht="15.75" customHeight="1" x14ac:dyDescent="0.25">
      <c r="A188" s="19" t="s">
        <v>239</v>
      </c>
      <c r="B188" s="20" t="s">
        <v>240</v>
      </c>
      <c r="C188" s="21">
        <f>C192</f>
        <v>30000</v>
      </c>
      <c r="D188" s="11"/>
      <c r="E188" s="23"/>
    </row>
    <row r="189" spans="1:5" s="24" customFormat="1" ht="15" customHeight="1" x14ac:dyDescent="0.25">
      <c r="A189" s="19" t="s">
        <v>241</v>
      </c>
      <c r="B189" s="20" t="s">
        <v>242</v>
      </c>
      <c r="C189" s="21">
        <f>C192</f>
        <v>30000</v>
      </c>
      <c r="D189" s="11"/>
      <c r="E189" s="23"/>
    </row>
    <row r="190" spans="1:5" s="24" customFormat="1" ht="41.25" hidden="1" customHeight="1" x14ac:dyDescent="0.25">
      <c r="A190" s="19" t="s">
        <v>243</v>
      </c>
      <c r="B190" s="20" t="s">
        <v>244</v>
      </c>
      <c r="C190" s="21">
        <f>C192</f>
        <v>30000</v>
      </c>
      <c r="D190" s="11"/>
      <c r="E190" s="23"/>
    </row>
    <row r="191" spans="1:5" s="24" customFormat="1" ht="15" hidden="1" customHeight="1" x14ac:dyDescent="0.25">
      <c r="A191" s="19" t="s">
        <v>170</v>
      </c>
      <c r="B191" s="20" t="s">
        <v>245</v>
      </c>
      <c r="C191" s="21">
        <f>C192</f>
        <v>30000</v>
      </c>
      <c r="D191" s="11"/>
      <c r="E191" s="23"/>
    </row>
    <row r="192" spans="1:5" s="24" customFormat="1" ht="15" customHeight="1" x14ac:dyDescent="0.25">
      <c r="A192" s="19" t="s">
        <v>3</v>
      </c>
      <c r="B192" s="20" t="s">
        <v>246</v>
      </c>
      <c r="C192" s="21">
        <v>30000</v>
      </c>
      <c r="D192" s="11"/>
      <c r="E192" s="23"/>
    </row>
    <row r="193" spans="1:5" s="24" customFormat="1" ht="15" customHeight="1" x14ac:dyDescent="0.2">
      <c r="A193" s="29" t="s">
        <v>14</v>
      </c>
      <c r="B193" s="30" t="s">
        <v>102</v>
      </c>
      <c r="C193" s="31">
        <f>C194</f>
        <v>15000</v>
      </c>
      <c r="D193" s="11"/>
      <c r="E193" s="23"/>
    </row>
    <row r="194" spans="1:5" s="24" customFormat="1" ht="15" customHeight="1" x14ac:dyDescent="0.25">
      <c r="A194" s="19" t="s">
        <v>153</v>
      </c>
      <c r="B194" s="20" t="s">
        <v>154</v>
      </c>
      <c r="C194" s="21">
        <f>C195</f>
        <v>15000</v>
      </c>
      <c r="D194" s="11"/>
      <c r="E194" s="23"/>
    </row>
    <row r="195" spans="1:5" s="24" customFormat="1" ht="27" customHeight="1" x14ac:dyDescent="0.25">
      <c r="A195" s="19" t="s">
        <v>312</v>
      </c>
      <c r="B195" s="20" t="s">
        <v>155</v>
      </c>
      <c r="C195" s="21">
        <f>C199</f>
        <v>15000</v>
      </c>
      <c r="D195" s="11"/>
      <c r="E195" s="23"/>
    </row>
    <row r="196" spans="1:5" s="24" customFormat="1" ht="25.5" customHeight="1" x14ac:dyDescent="0.25">
      <c r="A196" s="19" t="s">
        <v>247</v>
      </c>
      <c r="B196" s="20" t="s">
        <v>248</v>
      </c>
      <c r="C196" s="21">
        <f>C199</f>
        <v>15000</v>
      </c>
      <c r="D196" s="11"/>
      <c r="E196" s="23"/>
    </row>
    <row r="197" spans="1:5" s="24" customFormat="1" ht="25.5" x14ac:dyDescent="0.25">
      <c r="A197" s="19" t="s">
        <v>249</v>
      </c>
      <c r="B197" s="20" t="s">
        <v>250</v>
      </c>
      <c r="C197" s="21">
        <f>C199</f>
        <v>15000</v>
      </c>
      <c r="D197" s="11"/>
      <c r="E197" s="23"/>
    </row>
    <row r="198" spans="1:5" s="24" customFormat="1" ht="34.9" customHeight="1" x14ac:dyDescent="0.25">
      <c r="A198" s="19" t="s">
        <v>251</v>
      </c>
      <c r="B198" s="20" t="s">
        <v>252</v>
      </c>
      <c r="C198" s="21">
        <f>C199</f>
        <v>15000</v>
      </c>
      <c r="D198" s="11"/>
      <c r="E198" s="23"/>
    </row>
    <row r="199" spans="1:5" s="24" customFormat="1" ht="36" customHeight="1" x14ac:dyDescent="0.25">
      <c r="A199" s="19" t="s">
        <v>3</v>
      </c>
      <c r="B199" s="20" t="s">
        <v>156</v>
      </c>
      <c r="C199" s="21">
        <v>15000</v>
      </c>
      <c r="D199" s="11"/>
      <c r="E199" s="23"/>
    </row>
    <row r="200" spans="1:5" s="24" customFormat="1" ht="25.15" customHeight="1" x14ac:dyDescent="0.2">
      <c r="A200" s="16" t="s">
        <v>12</v>
      </c>
      <c r="B200" s="17" t="s">
        <v>103</v>
      </c>
      <c r="C200" s="18">
        <f>C201+C222</f>
        <v>19876500.999999996</v>
      </c>
      <c r="D200" s="11"/>
      <c r="E200" s="23"/>
    </row>
    <row r="201" spans="1:5" s="24" customFormat="1" ht="27" customHeight="1" x14ac:dyDescent="0.2">
      <c r="A201" s="16" t="s">
        <v>11</v>
      </c>
      <c r="B201" s="17" t="s">
        <v>104</v>
      </c>
      <c r="C201" s="18">
        <f>C202</f>
        <v>19656500.999999996</v>
      </c>
      <c r="D201" s="11"/>
      <c r="E201" s="23"/>
    </row>
    <row r="202" spans="1:5" s="24" customFormat="1" ht="25.5" x14ac:dyDescent="0.2">
      <c r="A202" s="37" t="s">
        <v>342</v>
      </c>
      <c r="B202" s="38" t="s">
        <v>105</v>
      </c>
      <c r="C202" s="39">
        <f>C203</f>
        <v>19656500.999999996</v>
      </c>
      <c r="D202" s="11"/>
      <c r="E202" s="23"/>
    </row>
    <row r="203" spans="1:5" s="24" customFormat="1" ht="25.5" x14ac:dyDescent="0.25">
      <c r="A203" s="32" t="s">
        <v>343</v>
      </c>
      <c r="B203" s="33" t="s">
        <v>106</v>
      </c>
      <c r="C203" s="34">
        <f>C204</f>
        <v>19656500.999999996</v>
      </c>
      <c r="D203" s="11"/>
      <c r="E203" s="23"/>
    </row>
    <row r="204" spans="1:5" s="24" customFormat="1" ht="34.9" customHeight="1" x14ac:dyDescent="0.25">
      <c r="A204" s="19" t="s">
        <v>313</v>
      </c>
      <c r="B204" s="20" t="s">
        <v>314</v>
      </c>
      <c r="C204" s="21">
        <f>C207+C209+C211+C219+C221+C215+C213</f>
        <v>19656500.999999996</v>
      </c>
      <c r="D204" s="11"/>
      <c r="E204" s="23"/>
    </row>
    <row r="205" spans="1:5" s="24" customFormat="1" ht="48.6" customHeight="1" x14ac:dyDescent="0.25">
      <c r="A205" s="19" t="s">
        <v>71</v>
      </c>
      <c r="B205" s="20" t="s">
        <v>253</v>
      </c>
      <c r="C205" s="21">
        <f>C207+C209+C211</f>
        <v>17621738.259999998</v>
      </c>
      <c r="D205" s="11"/>
      <c r="E205" s="23"/>
    </row>
    <row r="206" spans="1:5" s="24" customFormat="1" ht="51.6" customHeight="1" x14ac:dyDescent="0.25">
      <c r="A206" s="19" t="s">
        <v>254</v>
      </c>
      <c r="B206" s="20" t="s">
        <v>255</v>
      </c>
      <c r="C206" s="21">
        <f>C207</f>
        <v>13771100</v>
      </c>
      <c r="D206" s="11"/>
      <c r="E206" s="23"/>
    </row>
    <row r="207" spans="1:5" s="24" customFormat="1" ht="22.15" customHeight="1" x14ac:dyDescent="0.25">
      <c r="A207" s="19" t="s">
        <v>34</v>
      </c>
      <c r="B207" s="20" t="s">
        <v>256</v>
      </c>
      <c r="C207" s="21">
        <v>13771100</v>
      </c>
      <c r="D207" s="11"/>
      <c r="E207" s="23"/>
    </row>
    <row r="208" spans="1:5" s="24" customFormat="1" ht="50.45" customHeight="1" x14ac:dyDescent="0.25">
      <c r="A208" s="19" t="s">
        <v>251</v>
      </c>
      <c r="B208" s="20" t="s">
        <v>257</v>
      </c>
      <c r="C208" s="21">
        <f>C209</f>
        <v>3772638.26</v>
      </c>
      <c r="D208" s="11"/>
      <c r="E208" s="23"/>
    </row>
    <row r="209" spans="1:5" s="24" customFormat="1" ht="34.15" customHeight="1" x14ac:dyDescent="0.25">
      <c r="A209" s="19" t="s">
        <v>3</v>
      </c>
      <c r="B209" s="20" t="s">
        <v>258</v>
      </c>
      <c r="C209" s="21">
        <v>3772638.26</v>
      </c>
      <c r="D209" s="11"/>
      <c r="E209" s="23"/>
    </row>
    <row r="210" spans="1:5" s="24" customFormat="1" ht="25.9" customHeight="1" x14ac:dyDescent="0.25">
      <c r="A210" s="19" t="s">
        <v>259</v>
      </c>
      <c r="B210" s="20" t="s">
        <v>260</v>
      </c>
      <c r="C210" s="21">
        <f>C211</f>
        <v>78000</v>
      </c>
      <c r="D210" s="11"/>
      <c r="E210" s="23"/>
    </row>
    <row r="211" spans="1:5" s="24" customFormat="1" ht="38.450000000000003" customHeight="1" x14ac:dyDescent="0.25">
      <c r="A211" s="19" t="s">
        <v>30</v>
      </c>
      <c r="B211" s="20" t="s">
        <v>261</v>
      </c>
      <c r="C211" s="21">
        <v>78000</v>
      </c>
      <c r="D211" s="11"/>
      <c r="E211" s="23"/>
    </row>
    <row r="212" spans="1:5" s="24" customFormat="1" ht="38.450000000000003" customHeight="1" x14ac:dyDescent="0.25">
      <c r="A212" s="19" t="s">
        <v>415</v>
      </c>
      <c r="B212" s="20" t="s">
        <v>416</v>
      </c>
      <c r="C212" s="21">
        <f>C213</f>
        <v>994900</v>
      </c>
      <c r="D212" s="11"/>
      <c r="E212" s="23"/>
    </row>
    <row r="213" spans="1:5" s="24" customFormat="1" ht="38.450000000000003" customHeight="1" x14ac:dyDescent="0.25">
      <c r="A213" s="19" t="s">
        <v>54</v>
      </c>
      <c r="B213" s="20" t="s">
        <v>417</v>
      </c>
      <c r="C213" s="21">
        <v>994900</v>
      </c>
      <c r="D213" s="11"/>
      <c r="E213" s="23"/>
    </row>
    <row r="214" spans="1:5" s="24" customFormat="1" ht="38.450000000000003" customHeight="1" x14ac:dyDescent="0.25">
      <c r="A214" s="19" t="s">
        <v>409</v>
      </c>
      <c r="B214" s="20" t="s">
        <v>410</v>
      </c>
      <c r="C214" s="21">
        <f>C215</f>
        <v>162333.34</v>
      </c>
      <c r="D214" s="11"/>
      <c r="E214" s="23"/>
    </row>
    <row r="215" spans="1:5" s="24" customFormat="1" ht="38.450000000000003" customHeight="1" x14ac:dyDescent="0.25">
      <c r="A215" s="19" t="s">
        <v>251</v>
      </c>
      <c r="B215" s="20" t="s">
        <v>411</v>
      </c>
      <c r="C215" s="21">
        <v>162333.34</v>
      </c>
      <c r="D215" s="11"/>
      <c r="E215" s="23"/>
    </row>
    <row r="216" spans="1:5" s="24" customFormat="1" ht="15" customHeight="1" x14ac:dyDescent="0.25">
      <c r="A216" s="19" t="s">
        <v>315</v>
      </c>
      <c r="B216" s="20" t="s">
        <v>316</v>
      </c>
      <c r="C216" s="21">
        <f>C217</f>
        <v>50000</v>
      </c>
      <c r="D216" s="11"/>
      <c r="E216" s="23"/>
    </row>
    <row r="217" spans="1:5" s="12" customFormat="1" ht="15" customHeight="1" x14ac:dyDescent="0.25">
      <c r="A217" s="19" t="s">
        <v>317</v>
      </c>
      <c r="B217" s="20" t="s">
        <v>262</v>
      </c>
      <c r="C217" s="21">
        <f>C219</f>
        <v>50000</v>
      </c>
      <c r="D217" s="28" t="s">
        <v>130</v>
      </c>
      <c r="E217" s="14"/>
    </row>
    <row r="218" spans="1:5" s="12" customFormat="1" ht="15" customHeight="1" x14ac:dyDescent="0.25">
      <c r="A218" s="19" t="s">
        <v>251</v>
      </c>
      <c r="B218" s="20" t="s">
        <v>263</v>
      </c>
      <c r="C218" s="21">
        <f>C219</f>
        <v>50000</v>
      </c>
      <c r="D218" s="14"/>
      <c r="E218" s="14"/>
    </row>
    <row r="219" spans="1:5" s="12" customFormat="1" ht="15" customHeight="1" x14ac:dyDescent="0.25">
      <c r="A219" s="19" t="s">
        <v>3</v>
      </c>
      <c r="B219" s="20" t="s">
        <v>264</v>
      </c>
      <c r="C219" s="21">
        <v>50000</v>
      </c>
      <c r="D219" s="14"/>
      <c r="E219" s="14"/>
    </row>
    <row r="220" spans="1:5" s="12" customFormat="1" ht="15" customHeight="1" x14ac:dyDescent="0.25">
      <c r="A220" s="45" t="s">
        <v>383</v>
      </c>
      <c r="B220" s="20" t="s">
        <v>388</v>
      </c>
      <c r="C220" s="21">
        <f>C221</f>
        <v>827529.4</v>
      </c>
      <c r="D220" s="14"/>
      <c r="E220" s="14"/>
    </row>
    <row r="221" spans="1:5" s="12" customFormat="1" ht="15" customHeight="1" x14ac:dyDescent="0.25">
      <c r="A221" s="45" t="s">
        <v>170</v>
      </c>
      <c r="B221" s="20" t="s">
        <v>389</v>
      </c>
      <c r="C221" s="21">
        <v>827529.4</v>
      </c>
      <c r="D221" s="14"/>
      <c r="E221" s="14"/>
    </row>
    <row r="222" spans="1:5" s="12" customFormat="1" ht="15" customHeight="1" x14ac:dyDescent="0.2">
      <c r="A222" s="29" t="s">
        <v>344</v>
      </c>
      <c r="B222" s="30" t="s">
        <v>345</v>
      </c>
      <c r="C222" s="31">
        <f>C226</f>
        <v>220000</v>
      </c>
      <c r="D222" s="14"/>
      <c r="E222" s="14"/>
    </row>
    <row r="223" spans="1:5" s="12" customFormat="1" ht="15" customHeight="1" x14ac:dyDescent="0.25">
      <c r="A223" s="19" t="s">
        <v>346</v>
      </c>
      <c r="B223" s="20"/>
      <c r="C223" s="21">
        <f>C226</f>
        <v>220000</v>
      </c>
      <c r="D223" s="14"/>
      <c r="E223" s="14"/>
    </row>
    <row r="224" spans="1:5" s="12" customFormat="1" ht="15" customHeight="1" x14ac:dyDescent="0.25">
      <c r="A224" s="19" t="s">
        <v>347</v>
      </c>
      <c r="B224" s="20" t="s">
        <v>348</v>
      </c>
      <c r="C224" s="21">
        <f>C226</f>
        <v>220000</v>
      </c>
      <c r="D224" s="14"/>
      <c r="E224" s="14"/>
    </row>
    <row r="225" spans="1:5" s="12" customFormat="1" ht="15" customHeight="1" x14ac:dyDescent="0.25">
      <c r="A225" s="19" t="s">
        <v>251</v>
      </c>
      <c r="B225" s="20" t="s">
        <v>349</v>
      </c>
      <c r="C225" s="21">
        <f>C226</f>
        <v>220000</v>
      </c>
      <c r="D225" s="14"/>
      <c r="E225" s="14"/>
    </row>
    <row r="226" spans="1:5" s="12" customFormat="1" ht="15" customHeight="1" x14ac:dyDescent="0.25">
      <c r="A226" s="19" t="s">
        <v>3</v>
      </c>
      <c r="B226" s="20" t="s">
        <v>350</v>
      </c>
      <c r="C226" s="21">
        <v>220000</v>
      </c>
      <c r="D226" s="14"/>
      <c r="E226" s="14"/>
    </row>
    <row r="227" spans="1:5" s="12" customFormat="1" ht="45.6" customHeight="1" x14ac:dyDescent="0.2">
      <c r="A227" s="37" t="s">
        <v>9</v>
      </c>
      <c r="B227" s="38" t="s">
        <v>107</v>
      </c>
      <c r="C227" s="39">
        <f>C240+C228+C239</f>
        <v>522000</v>
      </c>
      <c r="D227" s="14"/>
      <c r="E227" s="14"/>
    </row>
    <row r="228" spans="1:5" s="12" customFormat="1" ht="42" customHeight="1" x14ac:dyDescent="0.2">
      <c r="A228" s="29" t="s">
        <v>318</v>
      </c>
      <c r="B228" s="30" t="s">
        <v>134</v>
      </c>
      <c r="C228" s="31">
        <f>C229</f>
        <v>72000</v>
      </c>
      <c r="D228" s="14"/>
      <c r="E228" s="14"/>
    </row>
    <row r="229" spans="1:5" s="12" customFormat="1" ht="16.149999999999999" customHeight="1" x14ac:dyDescent="0.25">
      <c r="A229" s="19" t="s">
        <v>132</v>
      </c>
      <c r="B229" s="20" t="s">
        <v>133</v>
      </c>
      <c r="C229" s="21">
        <f>C231</f>
        <v>72000</v>
      </c>
      <c r="D229" s="14"/>
      <c r="E229" s="14"/>
    </row>
    <row r="230" spans="1:5" ht="31.15" customHeight="1" x14ac:dyDescent="0.25">
      <c r="A230" s="19" t="s">
        <v>319</v>
      </c>
      <c r="B230" s="20" t="s">
        <v>158</v>
      </c>
      <c r="C230" s="21">
        <f>C231</f>
        <v>72000</v>
      </c>
      <c r="D230" s="2"/>
      <c r="E230" s="2"/>
    </row>
    <row r="231" spans="1:5" ht="15" customHeight="1" x14ac:dyDescent="0.25">
      <c r="A231" s="19" t="s">
        <v>157</v>
      </c>
      <c r="B231" s="20" t="s">
        <v>320</v>
      </c>
      <c r="C231" s="21">
        <f>C232</f>
        <v>72000</v>
      </c>
      <c r="D231" s="2"/>
      <c r="E231" s="2"/>
    </row>
    <row r="232" spans="1:5" ht="15" customHeight="1" x14ac:dyDescent="0.25">
      <c r="A232" s="19" t="s">
        <v>159</v>
      </c>
      <c r="B232" s="20" t="s">
        <v>265</v>
      </c>
      <c r="C232" s="21">
        <f>C234</f>
        <v>72000</v>
      </c>
      <c r="D232" s="2"/>
      <c r="E232" s="2"/>
    </row>
    <row r="233" spans="1:5" ht="15" customHeight="1" x14ac:dyDescent="0.25">
      <c r="A233" s="19" t="s">
        <v>321</v>
      </c>
      <c r="B233" s="20" t="s">
        <v>266</v>
      </c>
      <c r="C233" s="21">
        <f>C234</f>
        <v>72000</v>
      </c>
      <c r="D233" s="2"/>
      <c r="E233" s="2"/>
    </row>
    <row r="234" spans="1:5" ht="30.6" customHeight="1" x14ac:dyDescent="0.25">
      <c r="A234" s="19" t="s">
        <v>353</v>
      </c>
      <c r="B234" s="20" t="s">
        <v>352</v>
      </c>
      <c r="C234" s="21">
        <v>72000</v>
      </c>
      <c r="D234" s="2"/>
      <c r="E234" s="2"/>
    </row>
    <row r="235" spans="1:5" ht="30.6" customHeight="1" x14ac:dyDescent="0.2">
      <c r="A235" s="61" t="s">
        <v>321</v>
      </c>
      <c r="B235" s="30" t="s">
        <v>404</v>
      </c>
      <c r="C235" s="31">
        <f>C239</f>
        <v>400000</v>
      </c>
      <c r="D235" s="2"/>
      <c r="E235" s="2"/>
    </row>
    <row r="236" spans="1:5" ht="15.75" customHeight="1" x14ac:dyDescent="0.25">
      <c r="A236" s="60" t="s">
        <v>401</v>
      </c>
      <c r="B236" s="62" t="s">
        <v>405</v>
      </c>
      <c r="C236" s="21">
        <f>C239</f>
        <v>400000</v>
      </c>
      <c r="D236" s="2"/>
      <c r="E236" s="2"/>
    </row>
    <row r="237" spans="1:5" ht="13.5" customHeight="1" x14ac:dyDescent="0.25">
      <c r="A237" s="45" t="s">
        <v>402</v>
      </c>
      <c r="B237" s="62" t="s">
        <v>406</v>
      </c>
      <c r="C237" s="21">
        <f>C239</f>
        <v>400000</v>
      </c>
      <c r="D237" s="2"/>
      <c r="E237" s="2"/>
    </row>
    <row r="238" spans="1:5" ht="14.25" customHeight="1" x14ac:dyDescent="0.25">
      <c r="A238" s="45" t="s">
        <v>403</v>
      </c>
      <c r="B238" s="62" t="s">
        <v>407</v>
      </c>
      <c r="C238" s="21">
        <f>C239</f>
        <v>400000</v>
      </c>
      <c r="D238" s="2"/>
      <c r="E238" s="2"/>
    </row>
    <row r="239" spans="1:5" ht="27.75" customHeight="1" x14ac:dyDescent="0.25">
      <c r="A239" s="45" t="s">
        <v>321</v>
      </c>
      <c r="B239" s="62" t="s">
        <v>408</v>
      </c>
      <c r="C239" s="21">
        <v>400000</v>
      </c>
      <c r="D239" s="2"/>
      <c r="E239" s="2"/>
    </row>
    <row r="240" spans="1:5" ht="16.149999999999999" customHeight="1" x14ac:dyDescent="0.2">
      <c r="A240" s="29" t="s">
        <v>8</v>
      </c>
      <c r="B240" s="30" t="s">
        <v>108</v>
      </c>
      <c r="C240" s="31">
        <f>C241</f>
        <v>50000</v>
      </c>
    </row>
    <row r="241" spans="1:3" ht="25.5" x14ac:dyDescent="0.25">
      <c r="A241" s="19" t="s">
        <v>132</v>
      </c>
      <c r="B241" s="20" t="s">
        <v>109</v>
      </c>
      <c r="C241" s="21">
        <f>C242</f>
        <v>50000</v>
      </c>
    </row>
    <row r="242" spans="1:3" ht="15" x14ac:dyDescent="0.25">
      <c r="A242" s="19" t="s">
        <v>7</v>
      </c>
      <c r="B242" s="20" t="s">
        <v>110</v>
      </c>
      <c r="C242" s="21">
        <f>C244</f>
        <v>50000</v>
      </c>
    </row>
    <row r="243" spans="1:3" ht="38.25" x14ac:dyDescent="0.25">
      <c r="A243" s="19" t="s">
        <v>322</v>
      </c>
      <c r="B243" s="20" t="s">
        <v>323</v>
      </c>
      <c r="C243" s="21">
        <f>C244</f>
        <v>50000</v>
      </c>
    </row>
    <row r="244" spans="1:3" ht="25.5" x14ac:dyDescent="0.25">
      <c r="A244" s="19" t="s">
        <v>72</v>
      </c>
      <c r="B244" s="20" t="s">
        <v>267</v>
      </c>
      <c r="C244" s="21">
        <f>C246</f>
        <v>50000</v>
      </c>
    </row>
    <row r="245" spans="1:3" ht="25.5" x14ac:dyDescent="0.25">
      <c r="A245" s="19" t="s">
        <v>268</v>
      </c>
      <c r="B245" s="20" t="s">
        <v>269</v>
      </c>
      <c r="C245" s="21">
        <f>C246</f>
        <v>50000</v>
      </c>
    </row>
    <row r="246" spans="1:3" ht="25.5" x14ac:dyDescent="0.25">
      <c r="A246" s="19" t="s">
        <v>123</v>
      </c>
      <c r="B246" s="20" t="s">
        <v>270</v>
      </c>
      <c r="C246" s="21">
        <v>50000</v>
      </c>
    </row>
    <row r="247" spans="1:3" ht="14.25" x14ac:dyDescent="0.2">
      <c r="A247" s="37" t="s">
        <v>6</v>
      </c>
      <c r="B247" s="38" t="s">
        <v>111</v>
      </c>
      <c r="C247" s="39">
        <f>C248</f>
        <v>15000</v>
      </c>
    </row>
    <row r="248" spans="1:3" ht="14.25" x14ac:dyDescent="0.2">
      <c r="A248" s="29" t="s">
        <v>5</v>
      </c>
      <c r="B248" s="30" t="s">
        <v>112</v>
      </c>
      <c r="C248" s="31">
        <f>C249</f>
        <v>15000</v>
      </c>
    </row>
    <row r="249" spans="1:3" ht="25.5" x14ac:dyDescent="0.25">
      <c r="A249" s="19" t="s">
        <v>160</v>
      </c>
      <c r="B249" s="20" t="s">
        <v>113</v>
      </c>
      <c r="C249" s="21">
        <f>C254</f>
        <v>15000</v>
      </c>
    </row>
    <row r="250" spans="1:3" ht="38.25" x14ac:dyDescent="0.25">
      <c r="A250" s="19" t="s">
        <v>324</v>
      </c>
      <c r="B250" s="20" t="s">
        <v>271</v>
      </c>
      <c r="C250" s="21">
        <f>C251</f>
        <v>15000</v>
      </c>
    </row>
    <row r="251" spans="1:3" ht="25.5" x14ac:dyDescent="0.25">
      <c r="A251" s="19" t="s">
        <v>272</v>
      </c>
      <c r="B251" s="20" t="s">
        <v>273</v>
      </c>
      <c r="C251" s="21">
        <f>C252</f>
        <v>15000</v>
      </c>
    </row>
    <row r="252" spans="1:3" ht="38.25" x14ac:dyDescent="0.25">
      <c r="A252" s="19" t="s">
        <v>274</v>
      </c>
      <c r="B252" s="20" t="s">
        <v>275</v>
      </c>
      <c r="C252" s="21">
        <f>C254</f>
        <v>15000</v>
      </c>
    </row>
    <row r="253" spans="1:3" ht="25.5" x14ac:dyDescent="0.25">
      <c r="A253" s="19" t="s">
        <v>251</v>
      </c>
      <c r="B253" s="20" t="s">
        <v>276</v>
      </c>
      <c r="C253" s="21">
        <f>C254</f>
        <v>15000</v>
      </c>
    </row>
    <row r="254" spans="1:3" ht="25.5" x14ac:dyDescent="0.25">
      <c r="A254" s="19" t="s">
        <v>3</v>
      </c>
      <c r="B254" s="20" t="s">
        <v>277</v>
      </c>
      <c r="C254" s="21">
        <v>15000</v>
      </c>
    </row>
    <row r="255" spans="1:3" ht="14.25" x14ac:dyDescent="0.2">
      <c r="A255" s="37" t="s">
        <v>2</v>
      </c>
      <c r="B255" s="38" t="s">
        <v>114</v>
      </c>
      <c r="C255" s="39">
        <f>C256</f>
        <v>8000</v>
      </c>
    </row>
    <row r="256" spans="1:3" ht="14.25" x14ac:dyDescent="0.2">
      <c r="A256" s="29" t="s">
        <v>1</v>
      </c>
      <c r="B256" s="30" t="s">
        <v>115</v>
      </c>
      <c r="C256" s="31">
        <f>C257</f>
        <v>8000</v>
      </c>
    </row>
    <row r="257" spans="1:3" ht="15" x14ac:dyDescent="0.25">
      <c r="A257" s="19" t="s">
        <v>0</v>
      </c>
      <c r="B257" s="20" t="s">
        <v>117</v>
      </c>
      <c r="C257" s="21">
        <f>C258</f>
        <v>8000</v>
      </c>
    </row>
    <row r="258" spans="1:3" ht="25.5" x14ac:dyDescent="0.25">
      <c r="A258" s="19" t="s">
        <v>116</v>
      </c>
      <c r="B258" s="20" t="s">
        <v>118</v>
      </c>
      <c r="C258" s="21">
        <f>C260</f>
        <v>8000</v>
      </c>
    </row>
    <row r="259" spans="1:3" ht="15" x14ac:dyDescent="0.25">
      <c r="A259" s="19" t="s">
        <v>278</v>
      </c>
      <c r="B259" s="20" t="s">
        <v>279</v>
      </c>
      <c r="C259" s="21">
        <f>C260</f>
        <v>8000</v>
      </c>
    </row>
    <row r="260" spans="1:3" ht="15" x14ac:dyDescent="0.25">
      <c r="A260" s="19" t="s">
        <v>0</v>
      </c>
      <c r="B260" s="20" t="s">
        <v>119</v>
      </c>
      <c r="C260" s="21">
        <v>8000</v>
      </c>
    </row>
    <row r="261" spans="1:3" ht="14.25" x14ac:dyDescent="0.2">
      <c r="A261" s="40" t="s">
        <v>129</v>
      </c>
      <c r="B261" s="41" t="s">
        <v>43</v>
      </c>
      <c r="C261" s="42">
        <f>C31+C97+C109+C116+C144+C185+C200+C227+C247+C255+C24</f>
        <v>63901946.299999997</v>
      </c>
    </row>
    <row r="262" spans="1:3" ht="25.5" x14ac:dyDescent="0.2">
      <c r="A262" s="16" t="s">
        <v>161</v>
      </c>
      <c r="B262" s="17" t="s">
        <v>43</v>
      </c>
      <c r="C262" s="18" t="s">
        <v>43</v>
      </c>
    </row>
    <row r="263" spans="1:3" ht="25.5" x14ac:dyDescent="0.2">
      <c r="A263" s="16" t="s">
        <v>162</v>
      </c>
      <c r="B263" s="17" t="s">
        <v>326</v>
      </c>
      <c r="C263" s="43">
        <v>3400000</v>
      </c>
    </row>
    <row r="264" spans="1:3" ht="25.5" x14ac:dyDescent="0.2">
      <c r="A264" s="16" t="s">
        <v>280</v>
      </c>
      <c r="B264" s="17" t="s">
        <v>327</v>
      </c>
      <c r="C264" s="18">
        <v>3700000</v>
      </c>
    </row>
    <row r="265" spans="1:3" ht="25.5" x14ac:dyDescent="0.2">
      <c r="A265" s="29" t="s">
        <v>163</v>
      </c>
      <c r="B265" s="30" t="s">
        <v>43</v>
      </c>
      <c r="C265" s="31">
        <f>C263-C264</f>
        <v>-300000</v>
      </c>
    </row>
  </sheetData>
  <mergeCells count="7">
    <mergeCell ref="B4:C4"/>
    <mergeCell ref="A18:C18"/>
    <mergeCell ref="A20:A21"/>
    <mergeCell ref="B20:B21"/>
    <mergeCell ref="A5:E5"/>
    <mergeCell ref="B6:D6"/>
    <mergeCell ref="B7:C7"/>
  </mergeCells>
  <pageMargins left="0.78740157480314965" right="0.78740157480314965" top="1.1811023622047245" bottom="0.39370078740157483" header="0.39370078740157483" footer="0.39370078740157483"/>
  <pageSetup paperSize="9" scale="8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Лимиты БО</vt:lpstr>
      <vt:lpstr>'Лимиты БО'!Область_печати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2022-12-14T05:12:39Z</cp:lastPrinted>
  <dcterms:created xsi:type="dcterms:W3CDTF">2015-12-16T09:33:38Z</dcterms:created>
  <dcterms:modified xsi:type="dcterms:W3CDTF">2024-10-08T11:48:18Z</dcterms:modified>
</cp:coreProperties>
</file>