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1952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70" i="1"/>
  <c r="K70"/>
  <c r="K84"/>
  <c r="K82"/>
  <c r="K78"/>
  <c r="L80"/>
  <c r="L79"/>
  <c r="K72"/>
  <c r="L72" s="1"/>
  <c r="L74"/>
  <c r="L75"/>
  <c r="L76"/>
  <c r="L77"/>
  <c r="L73"/>
  <c r="K68"/>
  <c r="L67"/>
  <c r="L66" s="1"/>
  <c r="K66"/>
  <c r="K63"/>
  <c r="L65"/>
  <c r="L64"/>
  <c r="K59"/>
  <c r="L61"/>
  <c r="L60"/>
  <c r="K55"/>
  <c r="L57"/>
  <c r="L58"/>
  <c r="L56"/>
  <c r="K49"/>
  <c r="L51"/>
  <c r="L50"/>
  <c r="K52"/>
  <c r="L53"/>
  <c r="L52" s="1"/>
  <c r="K38"/>
  <c r="L40"/>
  <c r="L41"/>
  <c r="L42"/>
  <c r="L43"/>
  <c r="L44"/>
  <c r="L45"/>
  <c r="L46"/>
  <c r="L47"/>
  <c r="L48"/>
  <c r="L39"/>
  <c r="K36"/>
  <c r="L37"/>
  <c r="L36" s="1"/>
  <c r="K28"/>
  <c r="K54" l="1"/>
  <c r="L54" s="1"/>
  <c r="K62"/>
  <c r="L62" s="1"/>
  <c r="L38"/>
  <c r="L55"/>
  <c r="L59"/>
  <c r="L63"/>
  <c r="L49"/>
  <c r="L30"/>
  <c r="L31"/>
  <c r="L32"/>
  <c r="L33"/>
  <c r="L34"/>
  <c r="L35"/>
  <c r="L29"/>
  <c r="K25"/>
  <c r="L27"/>
  <c r="L26"/>
  <c r="L82"/>
  <c r="L83"/>
  <c r="L71"/>
  <c r="L28" l="1"/>
  <c r="L69"/>
  <c r="L68" s="1"/>
  <c r="L81" l="1"/>
  <c r="L78" l="1"/>
  <c r="L25"/>
  <c r="K87"/>
  <c r="L87" l="1"/>
  <c r="L84" l="1"/>
  <c r="L88"/>
</calcChain>
</file>

<file path=xl/sharedStrings.xml><?xml version="1.0" encoding="utf-8"?>
<sst xmlns="http://schemas.openxmlformats.org/spreadsheetml/2006/main" count="455" uniqueCount="125">
  <si>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</si>
  <si>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</si>
  <si>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</si>
  <si>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</si>
  <si>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</si>
  <si>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</si>
  <si>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</si>
  <si>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</si>
  <si>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</si>
  <si>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</si>
  <si>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</si>
  <si>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Всего</t>
  </si>
  <si>
    <t>Лицевой счет</t>
  </si>
  <si>
    <t>000</t>
  </si>
  <si>
    <t>0000000000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</si>
  <si>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</si>
  <si>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</si>
  <si>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</si>
  <si>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</si>
  <si>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</si>
  <si>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</si>
  <si>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Код субсидии</t>
  </si>
  <si>
    <t>х</t>
  </si>
  <si>
    <t>244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</si>
  <si>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</si>
  <si>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</si>
  <si>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</si>
  <si>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</si>
  <si>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</si>
  <si>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22.50.00</t>
  </si>
  <si>
    <t>(подпись)</t>
  </si>
  <si>
    <t>поселения Новокубанского района</t>
  </si>
  <si>
    <t>000.000.000</t>
  </si>
  <si>
    <t>УТВЕРЖДАЮ</t>
  </si>
  <si>
    <t>дата</t>
  </si>
  <si>
    <t xml:space="preserve">                 (подпись)                                      (расшифровка подписи)</t>
  </si>
  <si>
    <t>"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</si>
  <si>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</si>
  <si>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</si>
  <si>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</si>
  <si>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</si>
  <si>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</si>
  <si>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</si>
  <si>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сельского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</si>
  <si>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</si>
  <si>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</si>
  <si>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</si>
  <si>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992</t>
  </si>
  <si>
    <t>"Приложение № 5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</si>
  <si>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 ________________   </t>
    </r>
    <r>
      <rPr>
        <sz val="12"/>
        <color theme="1"/>
        <rFont val="Times New Roman"/>
        <family val="1"/>
        <charset val="204"/>
      </rPr>
      <t>№_____</t>
    </r>
  </si>
  <si>
    <t>992 0103000010 0000 710</t>
  </si>
  <si>
    <t>Изменения в сводную бюджетную роспись и лимиты бюджетных обязательств, вносимых в соответствии с решением Совета Ковалевского сельского поселения Новокубанского района от                          №            "О внесении изменений и дополнений в решение Совета Ковалеского сельского поселения Новокубанского района от 30 ноября 2020 года №100 "О бюджете Ковалевского сельского поселения Новокубанского района на 2021 год"</t>
  </si>
  <si>
    <t>Глава Ковалевского сельского  поселения Новокубанского района</t>
  </si>
  <si>
    <t>______________         А.Б.Гиря</t>
  </si>
  <si>
    <r>
      <t xml:space="preserve">от   </t>
    </r>
    <r>
      <rPr>
        <u/>
        <sz val="11"/>
        <color theme="1"/>
        <rFont val="Calibri"/>
        <family val="2"/>
        <charset val="204"/>
        <scheme val="minor"/>
      </rPr>
      <t>30.11.2020</t>
    </r>
    <r>
      <rPr>
        <sz val="11"/>
        <color theme="1"/>
        <rFont val="Calibri"/>
        <family val="2"/>
        <charset val="204"/>
        <scheme val="minor"/>
      </rPr>
      <t xml:space="preserve">  №  </t>
    </r>
    <r>
      <rPr>
        <u/>
        <sz val="11"/>
        <color theme="1"/>
        <rFont val="Calibri"/>
        <family val="2"/>
        <charset val="204"/>
        <scheme val="minor"/>
      </rPr>
      <t>157</t>
    </r>
  </si>
  <si>
    <t>0113</t>
  </si>
  <si>
    <t>5080100590</t>
  </si>
  <si>
    <t>111</t>
  </si>
  <si>
    <t>21.10.00</t>
  </si>
  <si>
    <t>0500</t>
  </si>
  <si>
    <t>0502</t>
  </si>
  <si>
    <t>0510110390</t>
  </si>
  <si>
    <t>247</t>
  </si>
  <si>
    <t>22.30.00</t>
  </si>
  <si>
    <t>0503</t>
  </si>
  <si>
    <t>0540110410</t>
  </si>
  <si>
    <t>0801</t>
  </si>
  <si>
    <t>0710100590</t>
  </si>
  <si>
    <t>1101</t>
  </si>
  <si>
    <t>0810110120</t>
  </si>
  <si>
    <t>08101Ф1350</t>
  </si>
  <si>
    <t>0102</t>
  </si>
  <si>
    <t>5010000190</t>
  </si>
  <si>
    <t>121</t>
  </si>
  <si>
    <t>129</t>
  </si>
  <si>
    <t>21.19.00</t>
  </si>
  <si>
    <t>0104</t>
  </si>
  <si>
    <t>5050000190</t>
  </si>
  <si>
    <t>122</t>
  </si>
  <si>
    <t>851</t>
  </si>
  <si>
    <t>852</t>
  </si>
  <si>
    <t>853</t>
  </si>
  <si>
    <t>26.60.00</t>
  </si>
  <si>
    <t>29.10.00</t>
  </si>
  <si>
    <t>29.20.00</t>
  </si>
  <si>
    <t>0111</t>
  </si>
  <si>
    <t>5070110530</t>
  </si>
  <si>
    <t>870</t>
  </si>
  <si>
    <t>29.60.00</t>
  </si>
  <si>
    <t>31.00.00</t>
  </si>
  <si>
    <t>34.00.00</t>
  </si>
  <si>
    <t>5050010050</t>
  </si>
  <si>
    <t>360</t>
  </si>
  <si>
    <t>831</t>
  </si>
  <si>
    <t>29.70.00</t>
  </si>
  <si>
    <t>119</t>
  </si>
  <si>
    <t>321</t>
  </si>
  <si>
    <t>26.40.00</t>
  </si>
  <si>
    <t>22.90.00</t>
  </si>
  <si>
    <t>0310</t>
  </si>
  <si>
    <t>0620110140</t>
  </si>
  <si>
    <t>0203</t>
  </si>
  <si>
    <t>5050051180</t>
  </si>
  <si>
    <t>21.30.00</t>
  </si>
  <si>
    <t>0409</t>
  </si>
  <si>
    <t>0440010350</t>
  </si>
  <si>
    <t>0440010340</t>
  </si>
  <si>
    <t>0420110360</t>
  </si>
  <si>
    <t>0412</t>
  </si>
  <si>
    <t>0450110380</t>
  </si>
  <si>
    <t>22.60.00</t>
  </si>
  <si>
    <t>245</t>
  </si>
  <si>
    <t>0505</t>
  </si>
  <si>
    <t>0570210520</t>
  </si>
  <si>
    <t>0400</t>
  </si>
  <si>
    <t>0700</t>
  </si>
  <si>
    <t>0705</t>
  </si>
  <si>
    <t>1010110200</t>
  </si>
  <si>
    <t>112</t>
  </si>
  <si>
    <t>1301</t>
  </si>
  <si>
    <t>6010010060</t>
  </si>
  <si>
    <t>730</t>
  </si>
  <si>
    <t>23.10.00</t>
  </si>
  <si>
    <t>1310110080</t>
  </si>
  <si>
    <t>от 22.12.2021  № 242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</si>
</sst>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04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4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4" fillId="0" borderId="0" xfId="1" applyFont="1" applyAlignment="1" applyProtection="1">
      <alignment vertical="top"/>
      <protection hidden="1"/>
    </xf>
    <xf numFmtId="0" fontId="14" fillId="0" borderId="0" xfId="1" applyFont="1" applyAlignment="1" applyProtection="1">
      <alignment horizontal="center" vertical="top" wrapText="1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right"/>
    </xf>
    <xf numFmtId="0" fontId="12" fillId="2" borderId="1" xfId="0" applyFont="1" applyFill="1" applyBorder="1"/>
    <xf numFmtId="4" fontId="16" fillId="2" borderId="6" xfId="0" applyNumberFormat="1" applyFont="1" applyFill="1" applyBorder="1" applyAlignment="1">
      <alignment horizontal="center" vertical="top" wrapText="1"/>
    </xf>
    <xf numFmtId="4" fontId="17" fillId="2" borderId="6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/>
    <xf numFmtId="4" fontId="14" fillId="0" borderId="6" xfId="0" applyNumberFormat="1" applyFont="1" applyFill="1" applyBorder="1" applyAlignment="1">
      <alignment horizontal="center" vertical="top" wrapText="1"/>
    </xf>
    <xf numFmtId="4" fontId="19" fillId="0" borderId="6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0" fontId="12" fillId="3" borderId="1" xfId="0" applyFont="1" applyFill="1" applyBorder="1"/>
    <xf numFmtId="49" fontId="8" fillId="3" borderId="6" xfId="0" applyNumberFormat="1" applyFont="1" applyFill="1" applyBorder="1" applyAlignment="1">
      <alignment horizontal="center" vertical="top" wrapText="1"/>
    </xf>
    <xf numFmtId="49" fontId="9" fillId="3" borderId="6" xfId="0" applyNumberFormat="1" applyFont="1" applyFill="1" applyBorder="1" applyAlignment="1">
      <alignment horizontal="center" vertical="top" wrapText="1"/>
    </xf>
    <xf numFmtId="4" fontId="16" fillId="3" borderId="6" xfId="0" applyNumberFormat="1" applyFont="1" applyFill="1" applyBorder="1" applyAlignment="1">
      <alignment horizontal="center" vertical="top" wrapText="1"/>
    </xf>
    <xf numFmtId="4" fontId="17" fillId="3" borderId="6" xfId="0" applyNumberFormat="1" applyFont="1" applyFill="1" applyBorder="1" applyAlignment="1">
      <alignment horizontal="center"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4" fontId="14" fillId="3" borderId="6" xfId="0" applyNumberFormat="1" applyFont="1" applyFill="1" applyBorder="1" applyAlignment="1">
      <alignment horizontal="center" vertical="top" wrapText="1"/>
    </xf>
    <xf numFmtId="4" fontId="19" fillId="3" borderId="6" xfId="0" applyNumberFormat="1" applyFont="1" applyFill="1" applyBorder="1" applyAlignment="1">
      <alignment horizontal="center" vertical="top" wrapText="1"/>
    </xf>
    <xf numFmtId="49" fontId="2" fillId="3" borderId="9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right"/>
    </xf>
    <xf numFmtId="49" fontId="8" fillId="0" borderId="9" xfId="0" applyNumberFormat="1" applyFont="1" applyFill="1" applyBorder="1" applyAlignment="1">
      <alignment horizontal="center" vertical="top" wrapText="1"/>
    </xf>
    <xf numFmtId="4" fontId="16" fillId="0" borderId="6" xfId="0" applyNumberFormat="1" applyFont="1" applyFill="1" applyBorder="1" applyAlignment="1">
      <alignment horizontal="center" vertical="top" wrapText="1"/>
    </xf>
    <xf numFmtId="4" fontId="17" fillId="0" borderId="6" xfId="0" applyNumberFormat="1" applyFont="1" applyFill="1" applyBorder="1" applyAlignment="1">
      <alignment horizontal="center" vertical="top" wrapText="1"/>
    </xf>
    <xf numFmtId="4" fontId="14" fillId="2" borderId="6" xfId="0" applyNumberFormat="1" applyFont="1" applyFill="1" applyBorder="1" applyAlignment="1">
      <alignment horizontal="center" vertical="top" wrapText="1"/>
    </xf>
    <xf numFmtId="49" fontId="0" fillId="3" borderId="1" xfId="0" applyNumberFormat="1" applyFont="1" applyFill="1" applyBorder="1" applyAlignment="1">
      <alignment horizontal="right"/>
    </xf>
    <xf numFmtId="4" fontId="2" fillId="3" borderId="6" xfId="0" applyNumberFormat="1" applyFont="1" applyFill="1" applyBorder="1" applyAlignment="1">
      <alignment horizontal="center" vertical="top" wrapText="1"/>
    </xf>
    <xf numFmtId="4" fontId="6" fillId="3" borderId="6" xfId="0" applyNumberFormat="1" applyFont="1" applyFill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top" wrapText="1"/>
    </xf>
    <xf numFmtId="4" fontId="9" fillId="2" borderId="6" xfId="0" applyNumberFormat="1" applyFont="1" applyFill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5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4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3"/>
  <sheetViews>
    <sheetView tabSelected="1" workbookViewId="0">
      <selection activeCell="H4" sqref="H4"/>
    </sheetView>
  </sheetViews>
  <sheetFormatPr defaultRowHeight="14.4"/>
  <cols>
    <col min="1" max="1" width="14.44140625" customWidth="1"/>
    <col min="2" max="2" width="12.44140625" customWidth="1"/>
    <col min="3" max="3" width="8.109375" customWidth="1"/>
    <col min="5" max="5" width="13.44140625" customWidth="1"/>
    <col min="6" max="6" width="7.5546875" customWidth="1"/>
    <col min="8" max="8" width="12.109375" customWidth="1"/>
    <col min="9" max="9" width="14.88671875" customWidth="1"/>
    <col min="10" max="10" width="12.6640625" customWidth="1"/>
    <col min="11" max="11" width="18" style="13" customWidth="1"/>
    <col min="12" max="12" width="18" style="16" customWidth="1"/>
    <col min="13" max="13" width="1.44140625" customWidth="1"/>
    <col min="14" max="14" width="12" style="28" bestFit="1" customWidth="1"/>
  </cols>
  <sheetData>
    <row r="1" spans="1:12" ht="14.25" customHeight="1">
      <c r="H1" s="4"/>
      <c r="I1" s="89" t="s">
        <v>48</v>
      </c>
      <c r="J1" s="89"/>
      <c r="K1" s="89"/>
    </row>
    <row r="2" spans="1:12" ht="14.25" customHeight="1">
      <c r="H2" s="1" t="s">
        <v>41</v>
      </c>
      <c r="K2" s="15"/>
    </row>
    <row r="3" spans="1:12" ht="14.25" customHeight="1">
      <c r="H3" s="1" t="s">
        <v>42</v>
      </c>
      <c r="K3" s="15"/>
    </row>
    <row r="4" spans="1:12" ht="14.25" customHeight="1">
      <c r="H4" s="1" t="s">
        <v>124</v>
      </c>
      <c r="K4" s="15"/>
    </row>
    <row r="5" spans="1:12" ht="14.25" customHeight="1">
      <c r="H5" s="1"/>
      <c r="K5" s="15"/>
    </row>
    <row r="6" spans="1:12" ht="14.25" customHeight="1">
      <c r="H6" s="4"/>
      <c r="I6" s="89" t="s">
        <v>48</v>
      </c>
      <c r="J6" s="89"/>
      <c r="K6" s="89"/>
    </row>
    <row r="7" spans="1:12" ht="14.25" customHeight="1">
      <c r="H7" s="1" t="s">
        <v>41</v>
      </c>
      <c r="K7" s="15"/>
    </row>
    <row r="8" spans="1:12" ht="14.25" customHeight="1">
      <c r="H8" s="1" t="s">
        <v>43</v>
      </c>
      <c r="K8" s="15"/>
    </row>
    <row r="9" spans="1:12" ht="14.25" customHeight="1">
      <c r="H9" s="1" t="s">
        <v>49</v>
      </c>
      <c r="I9" s="98" t="s">
        <v>54</v>
      </c>
      <c r="J9" s="98"/>
      <c r="K9" s="98"/>
      <c r="L9" s="98"/>
    </row>
    <row r="10" spans="1:12" ht="25.5" customHeight="1">
      <c r="C10" s="2"/>
      <c r="H10" s="1"/>
      <c r="I10" s="89" t="s">
        <v>33</v>
      </c>
      <c r="J10" s="89"/>
      <c r="K10" s="89"/>
      <c r="L10" s="89"/>
    </row>
    <row r="11" spans="1:12" ht="28.5" customHeight="1">
      <c r="C11" s="2"/>
      <c r="H11" s="1"/>
      <c r="I11" s="97" t="s">
        <v>52</v>
      </c>
      <c r="J11" s="97"/>
      <c r="K11" s="97"/>
      <c r="L11" s="97"/>
    </row>
    <row r="12" spans="1:12" ht="14.25" customHeight="1">
      <c r="C12" s="2"/>
      <c r="H12" s="1"/>
      <c r="I12" s="89" t="s">
        <v>53</v>
      </c>
      <c r="J12" s="89"/>
      <c r="K12" s="89"/>
      <c r="L12" s="89"/>
    </row>
    <row r="13" spans="1:12" ht="14.25" customHeight="1">
      <c r="C13" s="2"/>
      <c r="H13" s="1"/>
      <c r="I13" s="96" t="s">
        <v>35</v>
      </c>
      <c r="J13" s="96"/>
      <c r="K13" s="96"/>
      <c r="L13" s="96"/>
    </row>
    <row r="14" spans="1:12" ht="14.25" customHeight="1">
      <c r="C14" s="2"/>
      <c r="H14" s="1"/>
      <c r="I14" s="31"/>
      <c r="K14" s="90"/>
      <c r="L14" s="90"/>
    </row>
    <row r="15" spans="1:12" ht="14.25" customHeight="1">
      <c r="C15" s="2"/>
      <c r="H15" s="1"/>
      <c r="I15" s="31"/>
      <c r="K15" s="15"/>
      <c r="L15" s="32" t="s">
        <v>34</v>
      </c>
    </row>
    <row r="16" spans="1:12" ht="84.6" customHeight="1">
      <c r="A16" s="69" t="s">
        <v>51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4" ht="15.6">
      <c r="A17" s="70" t="s">
        <v>44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</row>
    <row r="18" spans="1:14">
      <c r="A18" s="71" t="s">
        <v>16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</row>
    <row r="19" spans="1:14" ht="15" thickBot="1">
      <c r="A19" s="72" t="s">
        <v>15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17" t="s">
        <v>24</v>
      </c>
    </row>
    <row r="20" spans="1:14" ht="40.5" customHeight="1" thickBot="1">
      <c r="A20" s="102" t="s">
        <v>26</v>
      </c>
      <c r="B20" s="102"/>
      <c r="C20" s="91" t="s">
        <v>25</v>
      </c>
      <c r="D20" s="92"/>
      <c r="E20" s="92"/>
      <c r="F20" s="93"/>
      <c r="G20" s="73" t="s">
        <v>0</v>
      </c>
      <c r="H20" s="73" t="s">
        <v>21</v>
      </c>
      <c r="I20" s="73" t="s">
        <v>1</v>
      </c>
      <c r="J20" s="73" t="s">
        <v>2</v>
      </c>
      <c r="K20" s="76" t="s">
        <v>3</v>
      </c>
      <c r="L20" s="77"/>
    </row>
    <row r="21" spans="1:14" ht="16.5" customHeight="1" thickBot="1">
      <c r="A21" s="102" t="s">
        <v>17</v>
      </c>
      <c r="B21" s="102" t="s">
        <v>12</v>
      </c>
      <c r="C21" s="73" t="s">
        <v>4</v>
      </c>
      <c r="D21" s="73" t="s">
        <v>5</v>
      </c>
      <c r="E21" s="73" t="s">
        <v>6</v>
      </c>
      <c r="F21" s="73" t="s">
        <v>7</v>
      </c>
      <c r="G21" s="74"/>
      <c r="H21" s="74"/>
      <c r="I21" s="74"/>
      <c r="J21" s="74"/>
      <c r="K21" s="94" t="s">
        <v>8</v>
      </c>
      <c r="L21" s="95"/>
    </row>
    <row r="22" spans="1:14" ht="15" thickBot="1">
      <c r="A22" s="103"/>
      <c r="B22" s="103"/>
      <c r="C22" s="75"/>
      <c r="D22" s="75"/>
      <c r="E22" s="75"/>
      <c r="F22" s="75"/>
      <c r="G22" s="75"/>
      <c r="H22" s="75"/>
      <c r="I22" s="75"/>
      <c r="J22" s="75"/>
      <c r="K22" s="26" t="s">
        <v>27</v>
      </c>
      <c r="L22" s="18" t="s">
        <v>28</v>
      </c>
    </row>
    <row r="23" spans="1:14" ht="15" customHeight="1" thickBot="1">
      <c r="A23" s="3">
        <v>1</v>
      </c>
      <c r="B23" s="3">
        <v>2</v>
      </c>
      <c r="C23" s="3">
        <v>3</v>
      </c>
      <c r="D23" s="3">
        <v>4</v>
      </c>
      <c r="E23" s="3">
        <v>5</v>
      </c>
      <c r="F23" s="3">
        <v>6</v>
      </c>
      <c r="G23" s="3">
        <v>7</v>
      </c>
      <c r="H23" s="3">
        <v>8</v>
      </c>
      <c r="I23" s="3">
        <v>9</v>
      </c>
      <c r="J23" s="3">
        <v>10</v>
      </c>
      <c r="K23" s="26">
        <v>11</v>
      </c>
      <c r="L23" s="18">
        <v>12</v>
      </c>
    </row>
    <row r="24" spans="1:14" ht="15" customHeight="1" thickBot="1">
      <c r="A24" s="80" t="s">
        <v>18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2"/>
    </row>
    <row r="25" spans="1:14" s="9" customFormat="1" ht="15.9" customHeight="1" thickBot="1">
      <c r="A25" s="40"/>
      <c r="B25" s="35" t="s">
        <v>46</v>
      </c>
      <c r="C25" s="36">
        <v>992</v>
      </c>
      <c r="D25" s="37" t="s">
        <v>71</v>
      </c>
      <c r="E25" s="37" t="s">
        <v>14</v>
      </c>
      <c r="F25" s="37" t="s">
        <v>13</v>
      </c>
      <c r="G25" s="37" t="s">
        <v>9</v>
      </c>
      <c r="H25" s="37"/>
      <c r="I25" s="38"/>
      <c r="J25" s="37" t="s">
        <v>32</v>
      </c>
      <c r="K25" s="41">
        <f>K26+K27</f>
        <v>71567.34</v>
      </c>
      <c r="L25" s="42">
        <f>K25</f>
        <v>71567.34</v>
      </c>
      <c r="N25" s="29"/>
    </row>
    <row r="26" spans="1:14" s="9" customFormat="1" ht="15.9" customHeight="1" thickBot="1">
      <c r="A26" s="48"/>
      <c r="B26" s="39" t="s">
        <v>46</v>
      </c>
      <c r="C26" s="10" t="s">
        <v>47</v>
      </c>
      <c r="D26" s="11" t="s">
        <v>71</v>
      </c>
      <c r="E26" s="11" t="s">
        <v>72</v>
      </c>
      <c r="F26" s="11" t="s">
        <v>73</v>
      </c>
      <c r="G26" s="11" t="s">
        <v>58</v>
      </c>
      <c r="H26" s="11"/>
      <c r="I26" s="12"/>
      <c r="J26" s="11" t="s">
        <v>10</v>
      </c>
      <c r="K26" s="51">
        <v>60000</v>
      </c>
      <c r="L26" s="52">
        <f>K26</f>
        <v>60000</v>
      </c>
      <c r="N26" s="29"/>
    </row>
    <row r="27" spans="1:14" s="9" customFormat="1" ht="15.9" customHeight="1" thickBot="1">
      <c r="A27" s="48"/>
      <c r="B27" s="39" t="s">
        <v>46</v>
      </c>
      <c r="C27" s="10" t="s">
        <v>47</v>
      </c>
      <c r="D27" s="11" t="s">
        <v>71</v>
      </c>
      <c r="E27" s="11" t="s">
        <v>72</v>
      </c>
      <c r="F27" s="53" t="s">
        <v>74</v>
      </c>
      <c r="G27" s="53" t="s">
        <v>75</v>
      </c>
      <c r="H27" s="53"/>
      <c r="I27" s="54"/>
      <c r="J27" s="11" t="s">
        <v>10</v>
      </c>
      <c r="K27" s="55">
        <v>11567.34</v>
      </c>
      <c r="L27" s="56">
        <f>K27</f>
        <v>11567.34</v>
      </c>
      <c r="N27" s="29"/>
    </row>
    <row r="28" spans="1:14" s="9" customFormat="1" ht="15.9" customHeight="1" thickBot="1">
      <c r="A28" s="40"/>
      <c r="B28" s="35" t="s">
        <v>46</v>
      </c>
      <c r="C28" s="36">
        <v>992</v>
      </c>
      <c r="D28" s="37" t="s">
        <v>76</v>
      </c>
      <c r="E28" s="37" t="s">
        <v>14</v>
      </c>
      <c r="F28" s="37" t="s">
        <v>13</v>
      </c>
      <c r="G28" s="37" t="s">
        <v>9</v>
      </c>
      <c r="H28" s="37"/>
      <c r="I28" s="38"/>
      <c r="J28" s="37" t="s">
        <v>32</v>
      </c>
      <c r="K28" s="41">
        <f>K29+K30+K31+K32+K33+K34+K35</f>
        <v>-71567.34</v>
      </c>
      <c r="L28" s="41">
        <f>L29+L30+L31+L32+L33+L34+L35</f>
        <v>-71567.34</v>
      </c>
      <c r="N28" s="29"/>
    </row>
    <row r="29" spans="1:14" s="9" customFormat="1" ht="15.9" customHeight="1" thickBot="1">
      <c r="A29" s="48"/>
      <c r="B29" s="39" t="s">
        <v>46</v>
      </c>
      <c r="C29" s="57" t="s">
        <v>47</v>
      </c>
      <c r="D29" s="53" t="s">
        <v>76</v>
      </c>
      <c r="E29" s="53" t="s">
        <v>77</v>
      </c>
      <c r="F29" s="53" t="s">
        <v>73</v>
      </c>
      <c r="G29" s="11" t="s">
        <v>58</v>
      </c>
      <c r="H29" s="53"/>
      <c r="I29" s="54"/>
      <c r="J29" s="11" t="s">
        <v>10</v>
      </c>
      <c r="K29" s="55">
        <v>9912.34</v>
      </c>
      <c r="L29" s="56">
        <f>K29</f>
        <v>9912.34</v>
      </c>
      <c r="N29" s="29"/>
    </row>
    <row r="30" spans="1:14" s="9" customFormat="1" ht="15.9" customHeight="1" thickBot="1">
      <c r="A30" s="48"/>
      <c r="B30" s="39" t="s">
        <v>46</v>
      </c>
      <c r="C30" s="57" t="s">
        <v>47</v>
      </c>
      <c r="D30" s="53" t="s">
        <v>76</v>
      </c>
      <c r="E30" s="53" t="s">
        <v>77</v>
      </c>
      <c r="F30" s="53" t="s">
        <v>78</v>
      </c>
      <c r="G30" s="53" t="s">
        <v>82</v>
      </c>
      <c r="H30" s="53"/>
      <c r="I30" s="54"/>
      <c r="J30" s="11" t="s">
        <v>10</v>
      </c>
      <c r="K30" s="55">
        <v>-8850</v>
      </c>
      <c r="L30" s="56">
        <f t="shared" ref="L30:L35" si="0">K30</f>
        <v>-8850</v>
      </c>
      <c r="N30" s="29"/>
    </row>
    <row r="31" spans="1:14" s="9" customFormat="1" ht="15.9" customHeight="1" thickBot="1">
      <c r="A31" s="48"/>
      <c r="B31" s="39" t="s">
        <v>46</v>
      </c>
      <c r="C31" s="57" t="s">
        <v>47</v>
      </c>
      <c r="D31" s="53" t="s">
        <v>76</v>
      </c>
      <c r="E31" s="53" t="s">
        <v>77</v>
      </c>
      <c r="F31" s="53" t="s">
        <v>23</v>
      </c>
      <c r="G31" s="53" t="s">
        <v>82</v>
      </c>
      <c r="H31" s="53"/>
      <c r="I31" s="54"/>
      <c r="J31" s="11" t="s">
        <v>10</v>
      </c>
      <c r="K31" s="55">
        <v>1000</v>
      </c>
      <c r="L31" s="56">
        <f t="shared" si="0"/>
        <v>1000</v>
      </c>
      <c r="N31" s="29"/>
    </row>
    <row r="32" spans="1:14" s="9" customFormat="1" ht="15.9" customHeight="1" thickBot="1">
      <c r="A32" s="48"/>
      <c r="B32" s="39" t="s">
        <v>46</v>
      </c>
      <c r="C32" s="57" t="s">
        <v>47</v>
      </c>
      <c r="D32" s="53" t="s">
        <v>76</v>
      </c>
      <c r="E32" s="53" t="s">
        <v>77</v>
      </c>
      <c r="F32" s="53" t="s">
        <v>62</v>
      </c>
      <c r="G32" s="53" t="s">
        <v>63</v>
      </c>
      <c r="H32" s="53"/>
      <c r="I32" s="54"/>
      <c r="J32" s="11" t="s">
        <v>10</v>
      </c>
      <c r="K32" s="55">
        <v>8000</v>
      </c>
      <c r="L32" s="56">
        <f t="shared" si="0"/>
        <v>8000</v>
      </c>
      <c r="N32" s="29"/>
    </row>
    <row r="33" spans="1:14" s="9" customFormat="1" ht="15.9" customHeight="1" thickBot="1">
      <c r="A33" s="48"/>
      <c r="B33" s="39" t="s">
        <v>46</v>
      </c>
      <c r="C33" s="57" t="s">
        <v>47</v>
      </c>
      <c r="D33" s="53" t="s">
        <v>76</v>
      </c>
      <c r="E33" s="53" t="s">
        <v>77</v>
      </c>
      <c r="F33" s="53" t="s">
        <v>79</v>
      </c>
      <c r="G33" s="53" t="s">
        <v>83</v>
      </c>
      <c r="H33" s="53"/>
      <c r="I33" s="54"/>
      <c r="J33" s="11" t="s">
        <v>10</v>
      </c>
      <c r="K33" s="55">
        <v>-45300</v>
      </c>
      <c r="L33" s="56">
        <f t="shared" si="0"/>
        <v>-45300</v>
      </c>
      <c r="N33" s="29"/>
    </row>
    <row r="34" spans="1:14" s="9" customFormat="1" ht="15.9" customHeight="1" thickBot="1">
      <c r="A34" s="48"/>
      <c r="B34" s="39" t="s">
        <v>46</v>
      </c>
      <c r="C34" s="57" t="s">
        <v>47</v>
      </c>
      <c r="D34" s="53" t="s">
        <v>76</v>
      </c>
      <c r="E34" s="53" t="s">
        <v>77</v>
      </c>
      <c r="F34" s="53" t="s">
        <v>80</v>
      </c>
      <c r="G34" s="53" t="s">
        <v>83</v>
      </c>
      <c r="H34" s="53"/>
      <c r="I34" s="54"/>
      <c r="J34" s="11" t="s">
        <v>10</v>
      </c>
      <c r="K34" s="55">
        <v>-3054</v>
      </c>
      <c r="L34" s="56">
        <f t="shared" si="0"/>
        <v>-3054</v>
      </c>
      <c r="N34" s="29"/>
    </row>
    <row r="35" spans="1:14" s="9" customFormat="1" ht="15.9" customHeight="1" thickBot="1">
      <c r="A35" s="48"/>
      <c r="B35" s="39" t="s">
        <v>46</v>
      </c>
      <c r="C35" s="57" t="s">
        <v>47</v>
      </c>
      <c r="D35" s="53" t="s">
        <v>76</v>
      </c>
      <c r="E35" s="53" t="s">
        <v>77</v>
      </c>
      <c r="F35" s="53" t="s">
        <v>81</v>
      </c>
      <c r="G35" s="53" t="s">
        <v>84</v>
      </c>
      <c r="H35" s="53"/>
      <c r="I35" s="54"/>
      <c r="J35" s="11" t="s">
        <v>10</v>
      </c>
      <c r="K35" s="55">
        <v>-33275.68</v>
      </c>
      <c r="L35" s="56">
        <f t="shared" si="0"/>
        <v>-33275.68</v>
      </c>
      <c r="N35" s="29"/>
    </row>
    <row r="36" spans="1:14" s="9" customFormat="1" ht="15.9" customHeight="1" thickBot="1">
      <c r="A36" s="40"/>
      <c r="B36" s="35" t="s">
        <v>46</v>
      </c>
      <c r="C36" s="36">
        <v>992</v>
      </c>
      <c r="D36" s="37" t="s">
        <v>85</v>
      </c>
      <c r="E36" s="37" t="s">
        <v>14</v>
      </c>
      <c r="F36" s="37" t="s">
        <v>13</v>
      </c>
      <c r="G36" s="37" t="s">
        <v>9</v>
      </c>
      <c r="H36" s="37"/>
      <c r="I36" s="38"/>
      <c r="J36" s="37" t="s">
        <v>32</v>
      </c>
      <c r="K36" s="41">
        <f>K37</f>
        <v>-100000</v>
      </c>
      <c r="L36" s="41">
        <f>L37</f>
        <v>-100000</v>
      </c>
      <c r="N36" s="29"/>
    </row>
    <row r="37" spans="1:14" s="9" customFormat="1" ht="15.9" customHeight="1" thickBot="1">
      <c r="A37" s="48"/>
      <c r="B37" s="39" t="s">
        <v>46</v>
      </c>
      <c r="C37" s="57" t="s">
        <v>47</v>
      </c>
      <c r="D37" s="53" t="s">
        <v>85</v>
      </c>
      <c r="E37" s="53" t="s">
        <v>86</v>
      </c>
      <c r="F37" s="53" t="s">
        <v>87</v>
      </c>
      <c r="G37" s="11" t="s">
        <v>88</v>
      </c>
      <c r="H37" s="49"/>
      <c r="I37" s="50"/>
      <c r="J37" s="49"/>
      <c r="K37" s="55">
        <v>-100000</v>
      </c>
      <c r="L37" s="56">
        <f>K37</f>
        <v>-100000</v>
      </c>
      <c r="N37" s="29"/>
    </row>
    <row r="38" spans="1:14" s="9" customFormat="1" ht="15.9" customHeight="1" thickBot="1">
      <c r="A38" s="40"/>
      <c r="B38" s="35" t="s">
        <v>46</v>
      </c>
      <c r="C38" s="36">
        <v>992</v>
      </c>
      <c r="D38" s="37" t="s">
        <v>55</v>
      </c>
      <c r="E38" s="37" t="s">
        <v>14</v>
      </c>
      <c r="F38" s="37" t="s">
        <v>13</v>
      </c>
      <c r="G38" s="37" t="s">
        <v>9</v>
      </c>
      <c r="H38" s="37"/>
      <c r="I38" s="38"/>
      <c r="J38" s="37" t="s">
        <v>32</v>
      </c>
      <c r="K38" s="41">
        <f>K39+K40+K41+K42+K43+K44+K45+K46+K47+K48</f>
        <v>-152924.69</v>
      </c>
      <c r="L38" s="41">
        <f>L39+L40+L41+L42+L43+L44+L45+L46+L47+L48</f>
        <v>-152924.69</v>
      </c>
      <c r="N38" s="29"/>
    </row>
    <row r="39" spans="1:14" s="9" customFormat="1" ht="15.9" customHeight="1" thickBot="1">
      <c r="A39" s="48"/>
      <c r="B39" s="39" t="s">
        <v>46</v>
      </c>
      <c r="C39" s="57" t="s">
        <v>47</v>
      </c>
      <c r="D39" s="53" t="s">
        <v>55</v>
      </c>
      <c r="E39" s="53" t="s">
        <v>123</v>
      </c>
      <c r="F39" s="53" t="s">
        <v>23</v>
      </c>
      <c r="G39" s="53" t="s">
        <v>89</v>
      </c>
      <c r="H39" s="53"/>
      <c r="I39" s="54"/>
      <c r="J39" s="11" t="s">
        <v>10</v>
      </c>
      <c r="K39" s="55">
        <v>400000</v>
      </c>
      <c r="L39" s="56">
        <f>K39</f>
        <v>400000</v>
      </c>
      <c r="N39" s="29"/>
    </row>
    <row r="40" spans="1:14" s="9" customFormat="1" ht="15.9" customHeight="1" thickBot="1">
      <c r="A40" s="48"/>
      <c r="B40" s="39" t="s">
        <v>46</v>
      </c>
      <c r="C40" s="57" t="s">
        <v>47</v>
      </c>
      <c r="D40" s="53" t="s">
        <v>55</v>
      </c>
      <c r="E40" s="53" t="s">
        <v>123</v>
      </c>
      <c r="F40" s="53" t="s">
        <v>23</v>
      </c>
      <c r="G40" s="53" t="s">
        <v>90</v>
      </c>
      <c r="H40" s="53"/>
      <c r="I40" s="54"/>
      <c r="J40" s="11" t="s">
        <v>10</v>
      </c>
      <c r="K40" s="55">
        <v>30000</v>
      </c>
      <c r="L40" s="56">
        <f t="shared" ref="L40:L48" si="1">K40</f>
        <v>30000</v>
      </c>
      <c r="N40" s="29"/>
    </row>
    <row r="41" spans="1:14" s="9" customFormat="1" ht="15.9" customHeight="1" thickBot="1">
      <c r="A41" s="48"/>
      <c r="B41" s="39" t="s">
        <v>46</v>
      </c>
      <c r="C41" s="57" t="s">
        <v>47</v>
      </c>
      <c r="D41" s="53" t="s">
        <v>55</v>
      </c>
      <c r="E41" s="53" t="s">
        <v>91</v>
      </c>
      <c r="F41" s="53" t="s">
        <v>92</v>
      </c>
      <c r="G41" s="53" t="s">
        <v>88</v>
      </c>
      <c r="H41" s="53"/>
      <c r="I41" s="54"/>
      <c r="J41" s="11" t="s">
        <v>10</v>
      </c>
      <c r="K41" s="55">
        <v>-600</v>
      </c>
      <c r="L41" s="56">
        <f t="shared" si="1"/>
        <v>-600</v>
      </c>
      <c r="N41" s="29"/>
    </row>
    <row r="42" spans="1:14" s="9" customFormat="1" ht="15.9" customHeight="1" thickBot="1">
      <c r="A42" s="48"/>
      <c r="B42" s="39" t="s">
        <v>46</v>
      </c>
      <c r="C42" s="57" t="s">
        <v>47</v>
      </c>
      <c r="D42" s="53" t="s">
        <v>55</v>
      </c>
      <c r="E42" s="53" t="s">
        <v>91</v>
      </c>
      <c r="F42" s="53" t="s">
        <v>93</v>
      </c>
      <c r="G42" s="53" t="s">
        <v>94</v>
      </c>
      <c r="H42" s="53"/>
      <c r="I42" s="54"/>
      <c r="J42" s="11" t="s">
        <v>10</v>
      </c>
      <c r="K42" s="55">
        <v>-245588.42</v>
      </c>
      <c r="L42" s="56">
        <f t="shared" si="1"/>
        <v>-245588.42</v>
      </c>
      <c r="N42" s="29"/>
    </row>
    <row r="43" spans="1:14" s="9" customFormat="1" ht="15.9" customHeight="1" thickBot="1">
      <c r="A43" s="48"/>
      <c r="B43" s="39" t="s">
        <v>46</v>
      </c>
      <c r="C43" s="57" t="s">
        <v>47</v>
      </c>
      <c r="D43" s="53" t="s">
        <v>55</v>
      </c>
      <c r="E43" s="53" t="s">
        <v>56</v>
      </c>
      <c r="F43" s="53" t="s">
        <v>57</v>
      </c>
      <c r="G43" s="53" t="s">
        <v>58</v>
      </c>
      <c r="H43" s="53"/>
      <c r="I43" s="54"/>
      <c r="J43" s="11" t="s">
        <v>10</v>
      </c>
      <c r="K43" s="55">
        <v>-164343.51</v>
      </c>
      <c r="L43" s="56">
        <f t="shared" si="1"/>
        <v>-164343.51</v>
      </c>
      <c r="N43" s="29"/>
    </row>
    <row r="44" spans="1:14" s="9" customFormat="1" ht="15.9" customHeight="1" thickBot="1">
      <c r="A44" s="48"/>
      <c r="B44" s="39" t="s">
        <v>46</v>
      </c>
      <c r="C44" s="57" t="s">
        <v>47</v>
      </c>
      <c r="D44" s="53" t="s">
        <v>55</v>
      </c>
      <c r="E44" s="53" t="s">
        <v>56</v>
      </c>
      <c r="F44" s="53" t="s">
        <v>95</v>
      </c>
      <c r="G44" s="53" t="s">
        <v>75</v>
      </c>
      <c r="H44" s="53"/>
      <c r="I44" s="54"/>
      <c r="J44" s="11" t="s">
        <v>10</v>
      </c>
      <c r="K44" s="55">
        <v>-247179.96</v>
      </c>
      <c r="L44" s="56">
        <f t="shared" si="1"/>
        <v>-247179.96</v>
      </c>
      <c r="N44" s="29"/>
    </row>
    <row r="45" spans="1:14" s="9" customFormat="1" ht="15.9" customHeight="1" thickBot="1">
      <c r="A45" s="48"/>
      <c r="B45" s="39" t="s">
        <v>46</v>
      </c>
      <c r="C45" s="57" t="s">
        <v>47</v>
      </c>
      <c r="D45" s="53" t="s">
        <v>55</v>
      </c>
      <c r="E45" s="53" t="s">
        <v>56</v>
      </c>
      <c r="F45" s="53" t="s">
        <v>96</v>
      </c>
      <c r="G45" s="53" t="s">
        <v>97</v>
      </c>
      <c r="H45" s="53"/>
      <c r="I45" s="54"/>
      <c r="J45" s="11" t="s">
        <v>10</v>
      </c>
      <c r="K45" s="55">
        <v>-14396.8</v>
      </c>
      <c r="L45" s="56">
        <f t="shared" si="1"/>
        <v>-14396.8</v>
      </c>
      <c r="N45" s="29"/>
    </row>
    <row r="46" spans="1:14" s="9" customFormat="1" ht="15.9" customHeight="1" thickBot="1">
      <c r="A46" s="48"/>
      <c r="B46" s="39" t="s">
        <v>46</v>
      </c>
      <c r="C46" s="57" t="s">
        <v>47</v>
      </c>
      <c r="D46" s="53" t="s">
        <v>55</v>
      </c>
      <c r="E46" s="53" t="s">
        <v>56</v>
      </c>
      <c r="F46" s="53" t="s">
        <v>23</v>
      </c>
      <c r="G46" s="53" t="s">
        <v>89</v>
      </c>
      <c r="H46" s="53"/>
      <c r="I46" s="54"/>
      <c r="J46" s="11" t="s">
        <v>10</v>
      </c>
      <c r="K46" s="55">
        <v>100000</v>
      </c>
      <c r="L46" s="56">
        <f t="shared" si="1"/>
        <v>100000</v>
      </c>
      <c r="N46" s="29"/>
    </row>
    <row r="47" spans="1:14" s="9" customFormat="1" ht="15.9" customHeight="1" thickBot="1">
      <c r="A47" s="48"/>
      <c r="B47" s="39" t="s">
        <v>46</v>
      </c>
      <c r="C47" s="57" t="s">
        <v>47</v>
      </c>
      <c r="D47" s="53" t="s">
        <v>55</v>
      </c>
      <c r="E47" s="53" t="s">
        <v>56</v>
      </c>
      <c r="F47" s="53" t="s">
        <v>80</v>
      </c>
      <c r="G47" s="53" t="s">
        <v>83</v>
      </c>
      <c r="H47" s="53"/>
      <c r="I47" s="54"/>
      <c r="J47" s="11" t="s">
        <v>10</v>
      </c>
      <c r="K47" s="55">
        <v>-816</v>
      </c>
      <c r="L47" s="56">
        <f t="shared" si="1"/>
        <v>-816</v>
      </c>
      <c r="N47" s="29"/>
    </row>
    <row r="48" spans="1:14" s="9" customFormat="1" ht="15.9" customHeight="1" thickBot="1">
      <c r="A48" s="48"/>
      <c r="B48" s="39" t="s">
        <v>46</v>
      </c>
      <c r="C48" s="57" t="s">
        <v>47</v>
      </c>
      <c r="D48" s="53" t="s">
        <v>55</v>
      </c>
      <c r="E48" s="53" t="s">
        <v>56</v>
      </c>
      <c r="F48" s="53" t="s">
        <v>81</v>
      </c>
      <c r="G48" s="53" t="s">
        <v>98</v>
      </c>
      <c r="H48" s="53"/>
      <c r="I48" s="54"/>
      <c r="J48" s="11" t="s">
        <v>10</v>
      </c>
      <c r="K48" s="55">
        <v>-10000</v>
      </c>
      <c r="L48" s="56">
        <f t="shared" si="1"/>
        <v>-10000</v>
      </c>
      <c r="N48" s="29"/>
    </row>
    <row r="49" spans="1:14" s="9" customFormat="1" ht="15.9" customHeight="1" thickBot="1">
      <c r="A49" s="40"/>
      <c r="B49" s="35" t="s">
        <v>46</v>
      </c>
      <c r="C49" s="36">
        <v>992</v>
      </c>
      <c r="D49" s="37" t="s">
        <v>101</v>
      </c>
      <c r="E49" s="37" t="s">
        <v>14</v>
      </c>
      <c r="F49" s="37" t="s">
        <v>13</v>
      </c>
      <c r="G49" s="37" t="s">
        <v>9</v>
      </c>
      <c r="H49" s="37"/>
      <c r="I49" s="38"/>
      <c r="J49" s="37" t="s">
        <v>32</v>
      </c>
      <c r="K49" s="62">
        <f>K50+K51</f>
        <v>0</v>
      </c>
      <c r="L49" s="62">
        <f>L50+L51</f>
        <v>0</v>
      </c>
      <c r="N49" s="29"/>
    </row>
    <row r="50" spans="1:14" s="9" customFormat="1" ht="15.9" customHeight="1" thickBot="1">
      <c r="A50" s="48"/>
      <c r="B50" s="39" t="s">
        <v>46</v>
      </c>
      <c r="C50" s="57" t="s">
        <v>47</v>
      </c>
      <c r="D50" s="53" t="s">
        <v>101</v>
      </c>
      <c r="E50" s="53" t="s">
        <v>102</v>
      </c>
      <c r="F50" s="53" t="s">
        <v>74</v>
      </c>
      <c r="G50" s="53" t="s">
        <v>103</v>
      </c>
      <c r="H50" s="53"/>
      <c r="I50" s="54"/>
      <c r="J50" s="11" t="s">
        <v>10</v>
      </c>
      <c r="K50" s="55">
        <v>-10000</v>
      </c>
      <c r="L50" s="56">
        <f>K50</f>
        <v>-10000</v>
      </c>
      <c r="N50" s="29"/>
    </row>
    <row r="51" spans="1:14" s="9" customFormat="1" ht="15.9" customHeight="1" thickBot="1">
      <c r="A51" s="48"/>
      <c r="B51" s="39" t="s">
        <v>46</v>
      </c>
      <c r="C51" s="57" t="s">
        <v>47</v>
      </c>
      <c r="D51" s="53" t="s">
        <v>101</v>
      </c>
      <c r="E51" s="53" t="s">
        <v>102</v>
      </c>
      <c r="F51" s="53" t="s">
        <v>23</v>
      </c>
      <c r="G51" s="53" t="s">
        <v>90</v>
      </c>
      <c r="H51" s="53"/>
      <c r="I51" s="54"/>
      <c r="J51" s="11" t="s">
        <v>10</v>
      </c>
      <c r="K51" s="55">
        <v>10000</v>
      </c>
      <c r="L51" s="56">
        <f>K51</f>
        <v>10000</v>
      </c>
      <c r="N51" s="29"/>
    </row>
    <row r="52" spans="1:14" s="9" customFormat="1" ht="15.9" customHeight="1" thickBot="1">
      <c r="A52" s="40"/>
      <c r="B52" s="35" t="s">
        <v>46</v>
      </c>
      <c r="C52" s="36">
        <v>992</v>
      </c>
      <c r="D52" s="37" t="s">
        <v>99</v>
      </c>
      <c r="E52" s="37" t="s">
        <v>14</v>
      </c>
      <c r="F52" s="37" t="s">
        <v>13</v>
      </c>
      <c r="G52" s="37" t="s">
        <v>9</v>
      </c>
      <c r="H52" s="37"/>
      <c r="I52" s="38"/>
      <c r="J52" s="37" t="s">
        <v>32</v>
      </c>
      <c r="K52" s="41">
        <f>K53</f>
        <v>-30000</v>
      </c>
      <c r="L52" s="42">
        <f>L53</f>
        <v>-30000</v>
      </c>
      <c r="N52" s="29"/>
    </row>
    <row r="53" spans="1:14" s="9" customFormat="1" ht="15.9" customHeight="1" thickBot="1">
      <c r="A53" s="48"/>
      <c r="B53" s="39" t="s">
        <v>46</v>
      </c>
      <c r="C53" s="57" t="s">
        <v>47</v>
      </c>
      <c r="D53" s="53" t="s">
        <v>99</v>
      </c>
      <c r="E53" s="53" t="s">
        <v>100</v>
      </c>
      <c r="F53" s="53" t="s">
        <v>23</v>
      </c>
      <c r="G53" s="53" t="s">
        <v>29</v>
      </c>
      <c r="H53" s="49"/>
      <c r="I53" s="50"/>
      <c r="J53" s="11" t="s">
        <v>10</v>
      </c>
      <c r="K53" s="55">
        <v>-30000</v>
      </c>
      <c r="L53" s="56">
        <f>K53</f>
        <v>-30000</v>
      </c>
      <c r="N53" s="29"/>
    </row>
    <row r="54" spans="1:14" s="9" customFormat="1" ht="15.9" customHeight="1" thickBot="1">
      <c r="A54" s="40"/>
      <c r="B54" s="35" t="s">
        <v>46</v>
      </c>
      <c r="C54" s="36">
        <v>992</v>
      </c>
      <c r="D54" s="37" t="s">
        <v>114</v>
      </c>
      <c r="E54" s="37" t="s">
        <v>14</v>
      </c>
      <c r="F54" s="37" t="s">
        <v>13</v>
      </c>
      <c r="G54" s="37" t="s">
        <v>9</v>
      </c>
      <c r="H54" s="37"/>
      <c r="I54" s="38"/>
      <c r="J54" s="37" t="s">
        <v>32</v>
      </c>
      <c r="K54" s="41">
        <f>K55+K59</f>
        <v>-34220.92</v>
      </c>
      <c r="L54" s="42">
        <f>K54</f>
        <v>-34220.92</v>
      </c>
      <c r="N54" s="29"/>
    </row>
    <row r="55" spans="1:14" s="9" customFormat="1" ht="15.9" customHeight="1" thickBot="1">
      <c r="A55" s="43"/>
      <c r="B55" s="58" t="s">
        <v>46</v>
      </c>
      <c r="C55" s="59">
        <v>992</v>
      </c>
      <c r="D55" s="5" t="s">
        <v>104</v>
      </c>
      <c r="E55" s="5" t="s">
        <v>14</v>
      </c>
      <c r="F55" s="5" t="s">
        <v>13</v>
      </c>
      <c r="G55" s="5" t="s">
        <v>9</v>
      </c>
      <c r="H55" s="5"/>
      <c r="I55" s="6"/>
      <c r="J55" s="11" t="s">
        <v>10</v>
      </c>
      <c r="K55" s="60">
        <f>K56+K57+K58</f>
        <v>0</v>
      </c>
      <c r="L55" s="60">
        <f>L56+L57+L58</f>
        <v>0</v>
      </c>
      <c r="N55" s="29"/>
    </row>
    <row r="56" spans="1:14" s="9" customFormat="1" ht="15.9" customHeight="1" thickBot="1">
      <c r="A56" s="48"/>
      <c r="B56" s="39" t="s">
        <v>46</v>
      </c>
      <c r="C56" s="57" t="s">
        <v>47</v>
      </c>
      <c r="D56" s="53" t="s">
        <v>104</v>
      </c>
      <c r="E56" s="53" t="s">
        <v>105</v>
      </c>
      <c r="F56" s="53" t="s">
        <v>23</v>
      </c>
      <c r="G56" s="11" t="s">
        <v>29</v>
      </c>
      <c r="H56" s="11"/>
      <c r="I56" s="12"/>
      <c r="J56" s="11" t="s">
        <v>10</v>
      </c>
      <c r="K56" s="44">
        <v>-56980.08</v>
      </c>
      <c r="L56" s="45">
        <f>K56</f>
        <v>-56980.08</v>
      </c>
      <c r="N56" s="29"/>
    </row>
    <row r="57" spans="1:14" s="9" customFormat="1" ht="15.9" customHeight="1" thickBot="1">
      <c r="A57" s="43"/>
      <c r="B57" s="39" t="s">
        <v>46</v>
      </c>
      <c r="C57" s="57" t="s">
        <v>47</v>
      </c>
      <c r="D57" s="53" t="s">
        <v>104</v>
      </c>
      <c r="E57" s="53" t="s">
        <v>106</v>
      </c>
      <c r="F57" s="53" t="s">
        <v>23</v>
      </c>
      <c r="G57" s="11" t="s">
        <v>29</v>
      </c>
      <c r="H57" s="11"/>
      <c r="I57" s="12"/>
      <c r="J57" s="11" t="s">
        <v>10</v>
      </c>
      <c r="K57" s="44">
        <v>-100000</v>
      </c>
      <c r="L57" s="45">
        <f t="shared" ref="L57:L58" si="2">K57</f>
        <v>-100000</v>
      </c>
      <c r="N57" s="29"/>
    </row>
    <row r="58" spans="1:14" s="9" customFormat="1" ht="15.9" customHeight="1" thickBot="1">
      <c r="A58" s="43"/>
      <c r="B58" s="39" t="s">
        <v>46</v>
      </c>
      <c r="C58" s="57" t="s">
        <v>47</v>
      </c>
      <c r="D58" s="53" t="s">
        <v>104</v>
      </c>
      <c r="E58" s="53" t="s">
        <v>107</v>
      </c>
      <c r="F58" s="53" t="s">
        <v>23</v>
      </c>
      <c r="G58" s="11" t="s">
        <v>29</v>
      </c>
      <c r="H58" s="11"/>
      <c r="I58" s="12"/>
      <c r="J58" s="11" t="s">
        <v>10</v>
      </c>
      <c r="K58" s="44">
        <v>156980.07999999999</v>
      </c>
      <c r="L58" s="45">
        <f t="shared" si="2"/>
        <v>156980.07999999999</v>
      </c>
      <c r="N58" s="29"/>
    </row>
    <row r="59" spans="1:14" s="9" customFormat="1" ht="15.9" customHeight="1" thickBot="1">
      <c r="A59" s="43"/>
      <c r="B59" s="58" t="s">
        <v>46</v>
      </c>
      <c r="C59" s="59">
        <v>992</v>
      </c>
      <c r="D59" s="5" t="s">
        <v>108</v>
      </c>
      <c r="E59" s="5" t="s">
        <v>14</v>
      </c>
      <c r="F59" s="5" t="s">
        <v>13</v>
      </c>
      <c r="G59" s="5" t="s">
        <v>9</v>
      </c>
      <c r="H59" s="5"/>
      <c r="I59" s="6"/>
      <c r="J59" s="11" t="s">
        <v>10</v>
      </c>
      <c r="K59" s="60">
        <f>K60+K61</f>
        <v>-34220.92</v>
      </c>
      <c r="L59" s="60">
        <f>L60+L61</f>
        <v>-34220.92</v>
      </c>
      <c r="N59" s="29"/>
    </row>
    <row r="60" spans="1:14" s="9" customFormat="1" ht="15.9" customHeight="1" thickBot="1">
      <c r="A60" s="48"/>
      <c r="B60" s="39" t="s">
        <v>46</v>
      </c>
      <c r="C60" s="57" t="s">
        <v>47</v>
      </c>
      <c r="D60" s="53" t="s">
        <v>108</v>
      </c>
      <c r="E60" s="53" t="s">
        <v>109</v>
      </c>
      <c r="F60" s="53" t="s">
        <v>23</v>
      </c>
      <c r="G60" s="11" t="s">
        <v>110</v>
      </c>
      <c r="H60" s="5"/>
      <c r="I60" s="6"/>
      <c r="J60" s="11" t="s">
        <v>10</v>
      </c>
      <c r="K60" s="44">
        <v>-11500</v>
      </c>
      <c r="L60" s="45">
        <f>K60</f>
        <v>-11500</v>
      </c>
      <c r="N60" s="29"/>
    </row>
    <row r="61" spans="1:14" s="9" customFormat="1" ht="15.9" customHeight="1" thickBot="1">
      <c r="A61" s="48"/>
      <c r="B61" s="39" t="s">
        <v>46</v>
      </c>
      <c r="C61" s="57" t="s">
        <v>47</v>
      </c>
      <c r="D61" s="53" t="s">
        <v>108</v>
      </c>
      <c r="E61" s="53" t="s">
        <v>109</v>
      </c>
      <c r="F61" s="53" t="s">
        <v>111</v>
      </c>
      <c r="G61" s="11" t="s">
        <v>110</v>
      </c>
      <c r="H61" s="5"/>
      <c r="I61" s="50"/>
      <c r="J61" s="11" t="s">
        <v>10</v>
      </c>
      <c r="K61" s="55">
        <v>-22720.92</v>
      </c>
      <c r="L61" s="45">
        <f>K61</f>
        <v>-22720.92</v>
      </c>
      <c r="N61" s="29"/>
    </row>
    <row r="62" spans="1:14" s="9" customFormat="1" ht="15.9" customHeight="1" thickBot="1">
      <c r="A62" s="40"/>
      <c r="B62" s="35" t="s">
        <v>46</v>
      </c>
      <c r="C62" s="36">
        <v>992</v>
      </c>
      <c r="D62" s="37" t="s">
        <v>59</v>
      </c>
      <c r="E62" s="37" t="s">
        <v>14</v>
      </c>
      <c r="F62" s="37" t="s">
        <v>13</v>
      </c>
      <c r="G62" s="37" t="s">
        <v>9</v>
      </c>
      <c r="H62" s="37"/>
      <c r="I62" s="38"/>
      <c r="J62" s="37" t="s">
        <v>32</v>
      </c>
      <c r="K62" s="41">
        <f>K63+K66+K68</f>
        <v>571795.16</v>
      </c>
      <c r="L62" s="42">
        <f>K62</f>
        <v>571795.16</v>
      </c>
      <c r="N62" s="29"/>
    </row>
    <row r="63" spans="1:14" s="9" customFormat="1" ht="15.9" customHeight="1" thickBot="1">
      <c r="A63" s="43"/>
      <c r="B63" s="58" t="s">
        <v>46</v>
      </c>
      <c r="C63" s="59">
        <v>992</v>
      </c>
      <c r="D63" s="5" t="s">
        <v>60</v>
      </c>
      <c r="E63" s="5" t="s">
        <v>14</v>
      </c>
      <c r="F63" s="5" t="s">
        <v>13</v>
      </c>
      <c r="G63" s="5" t="s">
        <v>9</v>
      </c>
      <c r="H63" s="5"/>
      <c r="I63" s="6"/>
      <c r="J63" s="11" t="s">
        <v>10</v>
      </c>
      <c r="K63" s="60">
        <f>K64+K65</f>
        <v>580690.58000000007</v>
      </c>
      <c r="L63" s="60">
        <f>L64+L65</f>
        <v>580690.58000000007</v>
      </c>
      <c r="N63" s="29"/>
    </row>
    <row r="64" spans="1:14" s="9" customFormat="1" ht="15.9" customHeight="1" thickBot="1">
      <c r="A64" s="43"/>
      <c r="B64" s="39" t="s">
        <v>46</v>
      </c>
      <c r="C64" s="10" t="s">
        <v>47</v>
      </c>
      <c r="D64" s="11" t="s">
        <v>60</v>
      </c>
      <c r="E64" s="11" t="s">
        <v>61</v>
      </c>
      <c r="F64" s="11" t="s">
        <v>23</v>
      </c>
      <c r="G64" s="11" t="s">
        <v>89</v>
      </c>
      <c r="H64" s="11"/>
      <c r="I64" s="12"/>
      <c r="J64" s="11" t="s">
        <v>10</v>
      </c>
      <c r="K64" s="44">
        <v>50121.56</v>
      </c>
      <c r="L64" s="45">
        <f>K64</f>
        <v>50121.56</v>
      </c>
      <c r="N64" s="29"/>
    </row>
    <row r="65" spans="1:14" s="9" customFormat="1" ht="15.9" customHeight="1" thickBot="1">
      <c r="A65" s="43"/>
      <c r="B65" s="39" t="s">
        <v>46</v>
      </c>
      <c r="C65" s="10" t="s">
        <v>47</v>
      </c>
      <c r="D65" s="11" t="s">
        <v>60</v>
      </c>
      <c r="E65" s="11" t="s">
        <v>61</v>
      </c>
      <c r="F65" s="11" t="s">
        <v>62</v>
      </c>
      <c r="G65" s="11" t="s">
        <v>63</v>
      </c>
      <c r="H65" s="11"/>
      <c r="I65" s="12"/>
      <c r="J65" s="11" t="s">
        <v>10</v>
      </c>
      <c r="K65" s="44">
        <v>530569.02</v>
      </c>
      <c r="L65" s="45">
        <f>K65</f>
        <v>530569.02</v>
      </c>
      <c r="N65" s="29"/>
    </row>
    <row r="66" spans="1:14" s="9" customFormat="1" ht="15.9" customHeight="1" thickBot="1">
      <c r="A66" s="43"/>
      <c r="B66" s="58" t="s">
        <v>46</v>
      </c>
      <c r="C66" s="59">
        <v>992</v>
      </c>
      <c r="D66" s="5" t="s">
        <v>64</v>
      </c>
      <c r="E66" s="5" t="s">
        <v>14</v>
      </c>
      <c r="F66" s="5" t="s">
        <v>13</v>
      </c>
      <c r="G66" s="5" t="s">
        <v>9</v>
      </c>
      <c r="H66" s="5"/>
      <c r="I66" s="6"/>
      <c r="J66" s="11" t="s">
        <v>10</v>
      </c>
      <c r="K66" s="60">
        <f>K67</f>
        <v>-8518.15</v>
      </c>
      <c r="L66" s="60">
        <f>L67</f>
        <v>-8518.15</v>
      </c>
      <c r="N66" s="29"/>
    </row>
    <row r="67" spans="1:14" s="9" customFormat="1" ht="15.9" customHeight="1" thickBot="1">
      <c r="A67" s="48"/>
      <c r="B67" s="39" t="s">
        <v>46</v>
      </c>
      <c r="C67" s="57" t="s">
        <v>47</v>
      </c>
      <c r="D67" s="53" t="s">
        <v>64</v>
      </c>
      <c r="E67" s="53" t="s">
        <v>65</v>
      </c>
      <c r="F67" s="53" t="s">
        <v>23</v>
      </c>
      <c r="G67" s="49" t="s">
        <v>110</v>
      </c>
      <c r="H67" s="49"/>
      <c r="I67" s="50"/>
      <c r="J67" s="11" t="s">
        <v>10</v>
      </c>
      <c r="K67" s="51">
        <v>-8518.15</v>
      </c>
      <c r="L67" s="52">
        <f>K67</f>
        <v>-8518.15</v>
      </c>
      <c r="N67" s="29"/>
    </row>
    <row r="68" spans="1:14" s="9" customFormat="1" ht="15.9" customHeight="1" thickBot="1">
      <c r="A68" s="43"/>
      <c r="B68" s="58" t="s">
        <v>46</v>
      </c>
      <c r="C68" s="59">
        <v>992</v>
      </c>
      <c r="D68" s="5" t="s">
        <v>112</v>
      </c>
      <c r="E68" s="5" t="s">
        <v>14</v>
      </c>
      <c r="F68" s="5" t="s">
        <v>13</v>
      </c>
      <c r="G68" s="5" t="s">
        <v>9</v>
      </c>
      <c r="H68" s="5"/>
      <c r="I68" s="6"/>
      <c r="J68" s="11" t="s">
        <v>10</v>
      </c>
      <c r="K68" s="60">
        <f>K69</f>
        <v>-377.27</v>
      </c>
      <c r="L68" s="61">
        <f>L69</f>
        <v>-377.27</v>
      </c>
      <c r="N68" s="29"/>
    </row>
    <row r="69" spans="1:14" s="9" customFormat="1" ht="15.9" customHeight="1" thickBot="1">
      <c r="A69" s="48"/>
      <c r="B69" s="63" t="s">
        <v>46</v>
      </c>
      <c r="C69" s="57" t="s">
        <v>47</v>
      </c>
      <c r="D69" s="53" t="s">
        <v>112</v>
      </c>
      <c r="E69" s="53" t="s">
        <v>113</v>
      </c>
      <c r="F69" s="53" t="s">
        <v>23</v>
      </c>
      <c r="G69" s="53" t="s">
        <v>29</v>
      </c>
      <c r="H69" s="53"/>
      <c r="I69" s="54"/>
      <c r="J69" s="11" t="s">
        <v>10</v>
      </c>
      <c r="K69" s="64">
        <v>-377.27</v>
      </c>
      <c r="L69" s="65">
        <f t="shared" ref="L69" si="3">K69</f>
        <v>-377.27</v>
      </c>
      <c r="N69" s="29"/>
    </row>
    <row r="70" spans="1:14" s="9" customFormat="1" ht="15.9" customHeight="1" thickBot="1">
      <c r="A70" s="40"/>
      <c r="B70" s="35" t="s">
        <v>46</v>
      </c>
      <c r="C70" s="36">
        <v>992</v>
      </c>
      <c r="D70" s="37" t="s">
        <v>115</v>
      </c>
      <c r="E70" s="37" t="s">
        <v>14</v>
      </c>
      <c r="F70" s="37" t="s">
        <v>13</v>
      </c>
      <c r="G70" s="37" t="s">
        <v>9</v>
      </c>
      <c r="H70" s="46"/>
      <c r="I70" s="47"/>
      <c r="J70" s="37" t="s">
        <v>32</v>
      </c>
      <c r="K70" s="66">
        <f>K71</f>
        <v>-25500</v>
      </c>
      <c r="L70" s="67">
        <f>K70</f>
        <v>-25500</v>
      </c>
      <c r="N70" s="29"/>
    </row>
    <row r="71" spans="1:14" s="9" customFormat="1" ht="15.9" customHeight="1" thickBot="1">
      <c r="A71" s="43"/>
      <c r="B71" s="39" t="s">
        <v>46</v>
      </c>
      <c r="C71" s="10" t="s">
        <v>47</v>
      </c>
      <c r="D71" s="11" t="s">
        <v>116</v>
      </c>
      <c r="E71" s="11" t="s">
        <v>117</v>
      </c>
      <c r="F71" s="11" t="s">
        <v>23</v>
      </c>
      <c r="G71" s="11" t="s">
        <v>110</v>
      </c>
      <c r="H71" s="11"/>
      <c r="I71" s="12"/>
      <c r="J71" s="11" t="s">
        <v>10</v>
      </c>
      <c r="K71" s="27">
        <v>-25500</v>
      </c>
      <c r="L71" s="14">
        <f>K71</f>
        <v>-25500</v>
      </c>
      <c r="N71" s="29"/>
    </row>
    <row r="72" spans="1:14" s="9" customFormat="1" ht="15.9" customHeight="1" thickBot="1">
      <c r="A72" s="40"/>
      <c r="B72" s="35" t="s">
        <v>46</v>
      </c>
      <c r="C72" s="36" t="s">
        <v>47</v>
      </c>
      <c r="D72" s="37" t="s">
        <v>66</v>
      </c>
      <c r="E72" s="37" t="s">
        <v>14</v>
      </c>
      <c r="F72" s="37" t="s">
        <v>13</v>
      </c>
      <c r="G72" s="37" t="s">
        <v>9</v>
      </c>
      <c r="H72" s="46"/>
      <c r="I72" s="47"/>
      <c r="J72" s="37" t="s">
        <v>32</v>
      </c>
      <c r="K72" s="66">
        <f>K73+K74+K75+K76+K77</f>
        <v>-445180.52</v>
      </c>
      <c r="L72" s="67">
        <f>K72</f>
        <v>-445180.52</v>
      </c>
      <c r="N72" s="29"/>
    </row>
    <row r="73" spans="1:14" s="9" customFormat="1" ht="15.9" customHeight="1" thickBot="1">
      <c r="A73" s="43"/>
      <c r="B73" s="39" t="s">
        <v>46</v>
      </c>
      <c r="C73" s="10" t="s">
        <v>47</v>
      </c>
      <c r="D73" s="11" t="s">
        <v>66</v>
      </c>
      <c r="E73" s="11" t="s">
        <v>67</v>
      </c>
      <c r="F73" s="11" t="s">
        <v>57</v>
      </c>
      <c r="G73" s="11" t="s">
        <v>58</v>
      </c>
      <c r="H73" s="11"/>
      <c r="I73" s="12"/>
      <c r="J73" s="11" t="s">
        <v>10</v>
      </c>
      <c r="K73" s="27">
        <v>-200000</v>
      </c>
      <c r="L73" s="14">
        <f>K73</f>
        <v>-200000</v>
      </c>
      <c r="N73" s="29"/>
    </row>
    <row r="74" spans="1:14" s="9" customFormat="1" ht="15.9" customHeight="1" thickBot="1">
      <c r="A74" s="43"/>
      <c r="B74" s="39" t="s">
        <v>46</v>
      </c>
      <c r="C74" s="10" t="s">
        <v>47</v>
      </c>
      <c r="D74" s="11" t="s">
        <v>66</v>
      </c>
      <c r="E74" s="11" t="s">
        <v>67</v>
      </c>
      <c r="F74" s="11" t="s">
        <v>118</v>
      </c>
      <c r="G74" s="11" t="s">
        <v>82</v>
      </c>
      <c r="H74" s="11"/>
      <c r="I74" s="12"/>
      <c r="J74" s="11" t="s">
        <v>10</v>
      </c>
      <c r="K74" s="27">
        <v>14000</v>
      </c>
      <c r="L74" s="14">
        <f t="shared" ref="L74:L77" si="4">K74</f>
        <v>14000</v>
      </c>
      <c r="N74" s="29"/>
    </row>
    <row r="75" spans="1:14" s="9" customFormat="1" ht="15.9" customHeight="1" thickBot="1">
      <c r="A75" s="43"/>
      <c r="B75" s="39" t="s">
        <v>46</v>
      </c>
      <c r="C75" s="10" t="s">
        <v>47</v>
      </c>
      <c r="D75" s="11" t="s">
        <v>66</v>
      </c>
      <c r="E75" s="11" t="s">
        <v>67</v>
      </c>
      <c r="F75" s="11" t="s">
        <v>62</v>
      </c>
      <c r="G75" s="11" t="s">
        <v>63</v>
      </c>
      <c r="H75" s="11"/>
      <c r="I75" s="12"/>
      <c r="J75" s="11" t="s">
        <v>10</v>
      </c>
      <c r="K75" s="27">
        <v>-220000</v>
      </c>
      <c r="L75" s="14">
        <f t="shared" si="4"/>
        <v>-220000</v>
      </c>
      <c r="N75" s="29"/>
    </row>
    <row r="76" spans="1:14" s="9" customFormat="1" ht="15.9" customHeight="1" thickBot="1">
      <c r="A76" s="43"/>
      <c r="B76" s="39" t="s">
        <v>46</v>
      </c>
      <c r="C76" s="10" t="s">
        <v>47</v>
      </c>
      <c r="D76" s="11" t="s">
        <v>66</v>
      </c>
      <c r="E76" s="11" t="s">
        <v>67</v>
      </c>
      <c r="F76" s="11" t="s">
        <v>80</v>
      </c>
      <c r="G76" s="11" t="s">
        <v>83</v>
      </c>
      <c r="H76" s="11"/>
      <c r="I76" s="12"/>
      <c r="J76" s="11" t="s">
        <v>10</v>
      </c>
      <c r="K76" s="27">
        <v>-11483</v>
      </c>
      <c r="L76" s="14">
        <f t="shared" si="4"/>
        <v>-11483</v>
      </c>
      <c r="N76" s="29"/>
    </row>
    <row r="77" spans="1:14" s="9" customFormat="1" ht="15.9" customHeight="1" thickBot="1">
      <c r="A77" s="43"/>
      <c r="B77" s="39" t="s">
        <v>46</v>
      </c>
      <c r="C77" s="10" t="s">
        <v>47</v>
      </c>
      <c r="D77" s="11" t="s">
        <v>66</v>
      </c>
      <c r="E77" s="11" t="s">
        <v>67</v>
      </c>
      <c r="F77" s="11" t="s">
        <v>81</v>
      </c>
      <c r="G77" s="11" t="s">
        <v>83</v>
      </c>
      <c r="H77" s="11"/>
      <c r="I77" s="12"/>
      <c r="J77" s="11" t="s">
        <v>10</v>
      </c>
      <c r="K77" s="27">
        <v>-27697.52</v>
      </c>
      <c r="L77" s="14">
        <f t="shared" si="4"/>
        <v>-27697.52</v>
      </c>
      <c r="N77" s="29"/>
    </row>
    <row r="78" spans="1:14" s="9" customFormat="1" ht="15.9" customHeight="1" thickBot="1">
      <c r="A78" s="40"/>
      <c r="B78" s="35" t="s">
        <v>46</v>
      </c>
      <c r="C78" s="36">
        <v>992</v>
      </c>
      <c r="D78" s="37" t="s">
        <v>68</v>
      </c>
      <c r="E78" s="37" t="s">
        <v>14</v>
      </c>
      <c r="F78" s="37" t="s">
        <v>13</v>
      </c>
      <c r="G78" s="37" t="s">
        <v>9</v>
      </c>
      <c r="H78" s="37"/>
      <c r="I78" s="38"/>
      <c r="J78" s="37" t="s">
        <v>32</v>
      </c>
      <c r="K78" s="41">
        <f>K79+K80+K81</f>
        <v>221400</v>
      </c>
      <c r="L78" s="42">
        <f t="shared" ref="L78:L82" si="5">K78</f>
        <v>221400</v>
      </c>
      <c r="N78" s="29"/>
    </row>
    <row r="79" spans="1:14" s="9" customFormat="1" ht="15.9" customHeight="1" thickBot="1">
      <c r="A79" s="43"/>
      <c r="B79" s="39" t="s">
        <v>46</v>
      </c>
      <c r="C79" s="10" t="s">
        <v>47</v>
      </c>
      <c r="D79" s="11" t="s">
        <v>68</v>
      </c>
      <c r="E79" s="11" t="s">
        <v>69</v>
      </c>
      <c r="F79" s="11" t="s">
        <v>23</v>
      </c>
      <c r="G79" s="5" t="s">
        <v>29</v>
      </c>
      <c r="H79" s="5"/>
      <c r="I79" s="6"/>
      <c r="J79" s="11" t="s">
        <v>10</v>
      </c>
      <c r="K79" s="44">
        <v>100000</v>
      </c>
      <c r="L79" s="45">
        <f>K79</f>
        <v>100000</v>
      </c>
      <c r="N79" s="29"/>
    </row>
    <row r="80" spans="1:14" s="9" customFormat="1" ht="15.9" customHeight="1" thickBot="1">
      <c r="A80" s="43"/>
      <c r="B80" s="39" t="s">
        <v>46</v>
      </c>
      <c r="C80" s="10" t="s">
        <v>47</v>
      </c>
      <c r="D80" s="11" t="s">
        <v>68</v>
      </c>
      <c r="E80" s="11" t="s">
        <v>69</v>
      </c>
      <c r="F80" s="11" t="s">
        <v>23</v>
      </c>
      <c r="G80" s="5" t="s">
        <v>110</v>
      </c>
      <c r="H80" s="5"/>
      <c r="I80" s="6"/>
      <c r="J80" s="11" t="s">
        <v>10</v>
      </c>
      <c r="K80" s="44">
        <v>50000</v>
      </c>
      <c r="L80" s="45">
        <f>K80</f>
        <v>50000</v>
      </c>
      <c r="N80" s="29"/>
    </row>
    <row r="81" spans="1:14" s="9" customFormat="1" ht="15.9" customHeight="1" thickBot="1">
      <c r="A81" s="43"/>
      <c r="B81" s="39" t="s">
        <v>46</v>
      </c>
      <c r="C81" s="10" t="s">
        <v>47</v>
      </c>
      <c r="D81" s="11" t="s">
        <v>68</v>
      </c>
      <c r="E81" s="11" t="s">
        <v>70</v>
      </c>
      <c r="F81" s="11" t="s">
        <v>23</v>
      </c>
      <c r="G81" s="11" t="s">
        <v>110</v>
      </c>
      <c r="H81" s="5"/>
      <c r="I81" s="6"/>
      <c r="J81" s="11" t="s">
        <v>10</v>
      </c>
      <c r="K81" s="44">
        <v>71400</v>
      </c>
      <c r="L81" s="45">
        <f t="shared" si="5"/>
        <v>71400</v>
      </c>
      <c r="N81" s="29"/>
    </row>
    <row r="82" spans="1:14" s="9" customFormat="1" ht="15.9" customHeight="1" thickBot="1">
      <c r="A82" s="40"/>
      <c r="B82" s="35" t="s">
        <v>46</v>
      </c>
      <c r="C82" s="36" t="s">
        <v>47</v>
      </c>
      <c r="D82" s="37" t="s">
        <v>119</v>
      </c>
      <c r="E82" s="37" t="s">
        <v>14</v>
      </c>
      <c r="F82" s="37" t="s">
        <v>13</v>
      </c>
      <c r="G82" s="37" t="s">
        <v>9</v>
      </c>
      <c r="H82" s="37"/>
      <c r="I82" s="38"/>
      <c r="J82" s="37" t="s">
        <v>10</v>
      </c>
      <c r="K82" s="41">
        <f>K83</f>
        <v>-5369.03</v>
      </c>
      <c r="L82" s="42">
        <f t="shared" si="5"/>
        <v>-5369.03</v>
      </c>
      <c r="N82" s="29"/>
    </row>
    <row r="83" spans="1:14" s="9" customFormat="1" ht="15.9" customHeight="1" thickBot="1">
      <c r="A83" s="43"/>
      <c r="B83" s="39" t="s">
        <v>46</v>
      </c>
      <c r="C83" s="10" t="s">
        <v>47</v>
      </c>
      <c r="D83" s="11" t="s">
        <v>119</v>
      </c>
      <c r="E83" s="11" t="s">
        <v>120</v>
      </c>
      <c r="F83" s="11" t="s">
        <v>121</v>
      </c>
      <c r="G83" s="11" t="s">
        <v>122</v>
      </c>
      <c r="H83" s="5"/>
      <c r="I83" s="6"/>
      <c r="J83" s="11" t="s">
        <v>10</v>
      </c>
      <c r="K83" s="44">
        <v>-5369.03</v>
      </c>
      <c r="L83" s="45">
        <f>K83</f>
        <v>-5369.03</v>
      </c>
      <c r="N83" s="29"/>
    </row>
    <row r="84" spans="1:14" s="13" customFormat="1" ht="15" customHeight="1" thickBot="1">
      <c r="A84" s="83" t="s">
        <v>19</v>
      </c>
      <c r="B84" s="84"/>
      <c r="C84" s="84"/>
      <c r="D84" s="84"/>
      <c r="E84" s="84"/>
      <c r="F84" s="84"/>
      <c r="G84" s="84"/>
      <c r="H84" s="84"/>
      <c r="I84" s="84"/>
      <c r="J84" s="85"/>
      <c r="K84" s="8">
        <f>K25+K28+K36+K38+K49+K52+K54+K62+K70+K72+K78+K82</f>
        <v>2.8194335754960775E-11</v>
      </c>
      <c r="L84" s="7">
        <f t="shared" ref="L84" si="6">K84</f>
        <v>2.8194335754960775E-11</v>
      </c>
      <c r="N84" s="30"/>
    </row>
    <row r="85" spans="1:14" s="9" customFormat="1" ht="59.25" customHeight="1" thickBot="1">
      <c r="A85" s="86" t="s">
        <v>20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8"/>
      <c r="N85" s="29"/>
    </row>
    <row r="86" spans="1:14" s="13" customFormat="1" ht="15.75" customHeight="1" thickBot="1">
      <c r="A86" s="19" t="s">
        <v>45</v>
      </c>
      <c r="B86" s="20"/>
      <c r="C86" s="99" t="s">
        <v>50</v>
      </c>
      <c r="D86" s="100"/>
      <c r="E86" s="100"/>
      <c r="F86" s="101"/>
      <c r="G86" s="5" t="s">
        <v>9</v>
      </c>
      <c r="H86" s="5"/>
      <c r="I86" s="6"/>
      <c r="J86" s="5" t="s">
        <v>10</v>
      </c>
      <c r="K86" s="8"/>
      <c r="L86" s="7"/>
      <c r="N86" s="30"/>
    </row>
    <row r="87" spans="1:14" s="13" customFormat="1" ht="15" thickBot="1">
      <c r="A87" s="83" t="s">
        <v>37</v>
      </c>
      <c r="B87" s="84"/>
      <c r="C87" s="84"/>
      <c r="D87" s="84"/>
      <c r="E87" s="84"/>
      <c r="F87" s="84"/>
      <c r="G87" s="84"/>
      <c r="H87" s="84"/>
      <c r="I87" s="84"/>
      <c r="J87" s="85"/>
      <c r="K87" s="8">
        <f>K86</f>
        <v>0</v>
      </c>
      <c r="L87" s="7">
        <f t="shared" ref="L87" si="7">K87</f>
        <v>0</v>
      </c>
      <c r="M87" s="33" t="s">
        <v>36</v>
      </c>
      <c r="N87" s="34"/>
    </row>
    <row r="88" spans="1:14" ht="15" thickBot="1">
      <c r="A88" s="78" t="s">
        <v>11</v>
      </c>
      <c r="B88" s="79"/>
      <c r="C88" s="21" t="s">
        <v>22</v>
      </c>
      <c r="D88" s="21" t="s">
        <v>22</v>
      </c>
      <c r="E88" s="21" t="s">
        <v>22</v>
      </c>
      <c r="F88" s="21" t="s">
        <v>22</v>
      </c>
      <c r="G88" s="21" t="s">
        <v>22</v>
      </c>
      <c r="H88" s="21" t="s">
        <v>22</v>
      </c>
      <c r="I88" s="21" t="s">
        <v>22</v>
      </c>
      <c r="J88" s="21" t="s">
        <v>22</v>
      </c>
      <c r="K88" s="22">
        <v>0</v>
      </c>
      <c r="L88" s="22">
        <f>K88</f>
        <v>0</v>
      </c>
    </row>
    <row r="90" spans="1:14" ht="15.6">
      <c r="A90" s="23" t="s">
        <v>38</v>
      </c>
      <c r="L90"/>
    </row>
    <row r="91" spans="1:14" ht="15.6">
      <c r="A91" s="25" t="s">
        <v>39</v>
      </c>
      <c r="L91"/>
    </row>
    <row r="92" spans="1:14" ht="15.6">
      <c r="A92" s="25" t="s">
        <v>31</v>
      </c>
      <c r="G92" s="24"/>
      <c r="H92" s="24"/>
      <c r="K92" s="25" t="s">
        <v>40</v>
      </c>
      <c r="L92"/>
    </row>
    <row r="93" spans="1:14">
      <c r="G93" s="68" t="s">
        <v>30</v>
      </c>
      <c r="H93" s="68"/>
      <c r="L93"/>
    </row>
  </sheetData>
  <mergeCells count="33">
    <mergeCell ref="C86:F86"/>
    <mergeCell ref="A20:B20"/>
    <mergeCell ref="J20:J22"/>
    <mergeCell ref="A21:A22"/>
    <mergeCell ref="B21:B22"/>
    <mergeCell ref="G20:G22"/>
    <mergeCell ref="H20:H22"/>
    <mergeCell ref="I1:K1"/>
    <mergeCell ref="I6:K6"/>
    <mergeCell ref="K14:L14"/>
    <mergeCell ref="C20:F20"/>
    <mergeCell ref="K21:L21"/>
    <mergeCell ref="I13:L13"/>
    <mergeCell ref="I10:L10"/>
    <mergeCell ref="I11:L11"/>
    <mergeCell ref="I12:L12"/>
    <mergeCell ref="I9:L9"/>
    <mergeCell ref="G93:H93"/>
    <mergeCell ref="A16:L16"/>
    <mergeCell ref="A17:L17"/>
    <mergeCell ref="A18:L18"/>
    <mergeCell ref="A19:K19"/>
    <mergeCell ref="I20:I22"/>
    <mergeCell ref="C21:C22"/>
    <mergeCell ref="D21:D22"/>
    <mergeCell ref="E21:E22"/>
    <mergeCell ref="F21:F22"/>
    <mergeCell ref="K20:L20"/>
    <mergeCell ref="A88:B88"/>
    <mergeCell ref="A24:L24"/>
    <mergeCell ref="A84:J84"/>
    <mergeCell ref="A85:L85"/>
    <mergeCell ref="A87:J87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8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2021-08-26T07:45:28Z</cp:lastPrinted>
  <dcterms:created xsi:type="dcterms:W3CDTF">2015-12-16T13:54:17Z</dcterms:created>
  <dcterms:modified xsi:type="dcterms:W3CDTF">2021-12-22T12:19:47Z</dcterms:modified>
</cp:coreProperties>
</file>